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ustafasogutlutafa/Documents/GRAPHICS/İSTBARO/"/>
    </mc:Choice>
  </mc:AlternateContent>
  <xr:revisionPtr revIDLastSave="0" documentId="13_ncr:1_{F2E944D9-0F23-9641-A713-4D61B253F44F}" xr6:coauthVersionLast="47" xr6:coauthVersionMax="47" xr10:uidLastSave="{00000000-0000-0000-0000-000000000000}"/>
  <bookViews>
    <workbookView xWindow="0" yWindow="600" windowWidth="76800" windowHeight="4260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1" i="1" l="1"/>
  <c r="G117" i="1"/>
  <c r="N131" i="1"/>
  <c r="G132" i="1" s="1"/>
  <c r="N117" i="1"/>
  <c r="N111" i="1"/>
  <c r="N98" i="1"/>
  <c r="M73" i="1"/>
  <c r="N71" i="1" s="1"/>
  <c r="N57" i="1"/>
  <c r="N47" i="1"/>
  <c r="N36" i="1"/>
  <c r="G111" i="1"/>
  <c r="G98" i="1"/>
  <c r="F77" i="1"/>
  <c r="G71" i="1" s="1"/>
  <c r="F19" i="1"/>
  <c r="F62" i="1"/>
  <c r="F34" i="1"/>
  <c r="N10" i="1"/>
  <c r="F12" i="1"/>
  <c r="G112" i="1" l="1"/>
  <c r="N93" i="1"/>
  <c r="G10" i="1"/>
  <c r="G9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<sst xmlns="http://schemas.openxmlformats.org/spreadsheetml/2006/main" count="161" uniqueCount="146">
  <si>
    <t>BARO GİDERLERİ</t>
  </si>
  <si>
    <t>BARO GELİRLERİ</t>
  </si>
  <si>
    <t>Çay ocağı kira geliri</t>
  </si>
  <si>
    <t>Kadıköy dükkan kira geliri</t>
  </si>
  <si>
    <t>SGK rapor iadesi</t>
  </si>
  <si>
    <t>DİĞER GELİRLER</t>
  </si>
  <si>
    <t>Asgari Ücret Teşvik Geliri</t>
  </si>
  <si>
    <t>FAİZ GELİRLERİ</t>
  </si>
  <si>
    <t>KAMBİYO KARLARI</t>
  </si>
  <si>
    <t>DİĞER OLAĞANDIŞI GELİR VE KARLAR</t>
  </si>
  <si>
    <t>TBB Araç Bağışı</t>
  </si>
  <si>
    <t>STAJ EĞİTİM MERKEZİ GİDERLERİ</t>
  </si>
  <si>
    <t>Güvenlik hizmet giderleri</t>
  </si>
  <si>
    <t>Aidat Gelirleri</t>
  </si>
  <si>
    <t>CMK GELİRLERİ TOPLAMI</t>
  </si>
  <si>
    <t>CMK GİDERLERİ TOPLAMI</t>
  </si>
  <si>
    <t>ADLİ YARDIM GİDERLERİ TOPLAMI</t>
  </si>
  <si>
    <t>Personel Giderleri</t>
  </si>
  <si>
    <t>Sosyal Yardımlar</t>
  </si>
  <si>
    <t>Tazminatlar</t>
  </si>
  <si>
    <t>Dışarıdan Sağlanan Fayda ve Hizmetler</t>
  </si>
  <si>
    <t>Haberleşme giderleri</t>
  </si>
  <si>
    <t>Çeşitli Giderler</t>
  </si>
  <si>
    <t>Vergi Resim ve Harçlar</t>
  </si>
  <si>
    <t>Damga Vergisi</t>
  </si>
  <si>
    <t>Giriş Kesenekleri ve Diğer Gelirler</t>
  </si>
  <si>
    <t>Bağışlar</t>
  </si>
  <si>
    <t>Mevduat Faizleri</t>
  </si>
  <si>
    <t>Diğer Olağandışı Gelirler</t>
  </si>
  <si>
    <t>Ücretler</t>
  </si>
  <si>
    <t>Servis giderleri (Baro payı)</t>
  </si>
  <si>
    <t>SGK İşveren Payı</t>
  </si>
  <si>
    <t>Personel tamamlayıcı sağlık sigortası bedeli ve yemek bedeli</t>
  </si>
  <si>
    <t>Diğer çeşitli giderler</t>
  </si>
  <si>
    <t>(Elektrik, yakıt, haberleşme, misafir vd giderler)</t>
  </si>
  <si>
    <t>Adli Yardımın CMK ya verdiği borç</t>
  </si>
  <si>
    <t>ADLİ YARDIM GELİRLERİ TOPLAMI</t>
  </si>
  <si>
    <t>Aidat (Yeniden giriş ve nakiller)</t>
  </si>
  <si>
    <t>Bakırköy Ada Cafe kira geliri</t>
  </si>
  <si>
    <t>Kanlıca Baro Bahçe kira geliri</t>
  </si>
  <si>
    <t>SGK İndirim Geliri</t>
  </si>
  <si>
    <t>Kur Farkları</t>
  </si>
  <si>
    <t>İlam-İcra gelirleri</t>
  </si>
  <si>
    <t>CMK GİDERLERİ</t>
  </si>
  <si>
    <t>ADLİ YARDIM GİDERLERİ</t>
  </si>
  <si>
    <t>ADLİ YARDIM GELİRLERİ</t>
  </si>
  <si>
    <t>CMK GELİRLERİ</t>
  </si>
  <si>
    <t>TOPLAM BARO ve SEM GİDERLERİ</t>
  </si>
  <si>
    <t>TOPLAM BARO GELİRİ</t>
  </si>
  <si>
    <t>İSTANBUL BAROSU
2025 YILI 
GELİR GİDER TABLOSU</t>
  </si>
  <si>
    <t>31.12.2025 tarihi itibarıyla İstanmbul Barosu banka mevcudu:</t>
  </si>
  <si>
    <t>Dışardan Sağlanan Hizmetler ve Diğer Personel Giderleri</t>
  </si>
  <si>
    <t>Enerji, yakıt, su giderleri</t>
  </si>
  <si>
    <t>Bakım onarım giderleri</t>
  </si>
  <si>
    <t>Mali müşavirlik giderleri</t>
  </si>
  <si>
    <t>Bilgisayar programları, yazılım, destek hizmeti</t>
  </si>
  <si>
    <t>Kanlıca sosyal tesis giderleri</t>
  </si>
  <si>
    <t>Balmumcu sosyal tesis giderleri</t>
  </si>
  <si>
    <t>Güvenlik personeli hizmet giderleri</t>
  </si>
  <si>
    <t>İstanbul (Çağlayan) Adliyesi temizlik personeli gideri ve diğer giderler</t>
  </si>
  <si>
    <t>Anadolu (Kartal) Adliyesi temizlik personeli gideri ve diğer giderler</t>
  </si>
  <si>
    <t>Bakırköy Adiyesi ve diğer adliyeler temizlik personeli gideri ve diğer giderler</t>
  </si>
  <si>
    <t>Diğer büro giderleri</t>
  </si>
  <si>
    <t>Toplantı giderleri</t>
  </si>
  <si>
    <t>TBB kesenek ve ölüm yardımı gideri</t>
  </si>
  <si>
    <t>Kültür merkezi giderleri</t>
  </si>
  <si>
    <t>Adli yıl açılış giderleri</t>
  </si>
  <si>
    <t>Komisyon ve merkez giderleri</t>
  </si>
  <si>
    <t>Büro giderleri</t>
  </si>
  <si>
    <t>Ajanda gideri</t>
  </si>
  <si>
    <t>Yayın giderleri</t>
  </si>
  <si>
    <t>Seyahat Giderleri (araç, hgs, benzin, bakım, onarım)</t>
  </si>
  <si>
    <t>Genel Kurul giderleri</t>
  </si>
  <si>
    <t>Sigorta giderleri (araç kasko, bina, makinalar)</t>
  </si>
  <si>
    <t>Su ve içecek giderleri (Merkez bina)</t>
  </si>
  <si>
    <t>Avukatlar için plaket giderleri</t>
  </si>
  <si>
    <t>Nakliye giderleri</t>
  </si>
  <si>
    <t>Dava, icra, noter giderleri</t>
  </si>
  <si>
    <t>Gider yazılan küçük demirbaşlar</t>
  </si>
  <si>
    <t>İç, dış temaslar, etkinlikler, misafir giderleri</t>
  </si>
  <si>
    <t>Avukatlar günü giderleri</t>
  </si>
  <si>
    <t>Karşı taraf avukatlık vekalet ücreti</t>
  </si>
  <si>
    <t>Online toplantı (Zoom vs) abonelik gideri</t>
  </si>
  <si>
    <t>Diğer giderler</t>
  </si>
  <si>
    <t>Ulaşım gideri</t>
  </si>
  <si>
    <t>Üyelik aidat giderleri</t>
  </si>
  <si>
    <t>Tören, cilt vs.giderleri</t>
  </si>
  <si>
    <t>Vergi resim ve harçlar (emlak, çevre temizlik, damga vd)</t>
  </si>
  <si>
    <t>Finansman giderleri (banka ve pos komisyonları)</t>
  </si>
  <si>
    <t>DİĞER OLAĞAN DIŞI  ZARARLARI</t>
  </si>
  <si>
    <t>İdari Para Cezaları</t>
  </si>
  <si>
    <t>Ders ücretleri</t>
  </si>
  <si>
    <t>Temizlik hizmetleri</t>
  </si>
  <si>
    <t>Terkin edilen demirbaşlar</t>
  </si>
  <si>
    <t>Su giderleri</t>
  </si>
  <si>
    <t>Personel giderleri</t>
  </si>
  <si>
    <t>CMK temizlik hizmeti giderleri (Bakırköy, Nurol, Kartal)</t>
  </si>
  <si>
    <t xml:space="preserve">Güvenlik hizmet giderleri </t>
  </si>
  <si>
    <t>Geçmiş yıl gider fazlası</t>
  </si>
  <si>
    <t>Adliyeler arası servis gideri katkı payı</t>
  </si>
  <si>
    <t>Bilgisayar yazılım program destek hizmetleri</t>
  </si>
  <si>
    <t>Kira giderleri</t>
  </si>
  <si>
    <t>CMK eğitim ve toplantı giderleri</t>
  </si>
  <si>
    <t>Diğer giderler (Beyoğlu, Kartal, Çağlayan, Bakırköy büro giderleri ve diğer giderler)</t>
  </si>
  <si>
    <t>Avukatlık ödemeleri</t>
  </si>
  <si>
    <t>Temizlik hizmetleri (merkez)</t>
  </si>
  <si>
    <t>Demirbaş alımları ve zabıt kağıdı gid karkı payı</t>
  </si>
  <si>
    <t>Diğer giderler (Beyoğlu, Kartal, Esenyurt, Gaziosmanpaşa büro giderleri ve diğer giderler)</t>
  </si>
  <si>
    <t>Dergi abonelik bağışı</t>
  </si>
  <si>
    <t>Av. Prof. Dr. İbrahim Ö. Kaboğlu kitap bağışı</t>
  </si>
  <si>
    <t>Giriş keseneği gelirleri</t>
  </si>
  <si>
    <t>TBB giriş  keseneği</t>
  </si>
  <si>
    <t>Kira Geliri - Beyoğlu</t>
  </si>
  <si>
    <t>Para cezaları şikayet</t>
  </si>
  <si>
    <t>Vekalet pulu ödeneği</t>
  </si>
  <si>
    <t>Fotokopi bağışı</t>
  </si>
  <si>
    <t>Geçmiş yıllar gecikme zammı</t>
  </si>
  <si>
    <t>Cari 1. dönem gecikme zammı</t>
  </si>
  <si>
    <t>Cari 2. dönem gecikme zammı</t>
  </si>
  <si>
    <t>Diğer gelirler</t>
  </si>
  <si>
    <t>İşbankası logolu kredi kartı primi</t>
  </si>
  <si>
    <t>Genel Kurul stand bedeli</t>
  </si>
  <si>
    <t>Eğitim giderleri TBB katkısı</t>
  </si>
  <si>
    <t>Avukatlık Ortaklığı giriş keseneği</t>
  </si>
  <si>
    <t>Avukatlık  Ortaklığı TBB gelirleri</t>
  </si>
  <si>
    <t>Geçmiş yıl avukatlık ortaklığı aidat gelirleri</t>
  </si>
  <si>
    <t>Geçmiş yıl avukatlık ortaklıgı TBB gelirleri</t>
  </si>
  <si>
    <t>Geçmiş yıl aidat gelirleri</t>
  </si>
  <si>
    <t>Genel Kurul cezası tahsilatları</t>
  </si>
  <si>
    <t>Aidat cari yıl 1. taksit tahsilatları</t>
  </si>
  <si>
    <t>Aidat cari yıl 2. taksit tahsilatları</t>
  </si>
  <si>
    <t>TBB keseneği cari yıl 1. taksit tahsilatları</t>
  </si>
  <si>
    <t>TBB keseneği cari yıl 2. taksit tahsilatları</t>
  </si>
  <si>
    <t>Cari yıl avukatlık ortaklığı aidat gelirleri</t>
  </si>
  <si>
    <t>STAJ EGİTİM MERKEZİ GELİRLERİ</t>
  </si>
  <si>
    <t>Bağışlar ve diğerleri</t>
  </si>
  <si>
    <t>TBB'den gelen 2024 devri</t>
  </si>
  <si>
    <t>TBB'den gelen avanslar</t>
  </si>
  <si>
    <t>İstanbul Barosu'ndan alınan borç</t>
  </si>
  <si>
    <t>Adli Yardım ödeneğinden alınan borç</t>
  </si>
  <si>
    <t>2024 YILI DEVİR</t>
  </si>
  <si>
    <t>Faizler</t>
  </si>
  <si>
    <t>Yasa gereği bağışlar</t>
  </si>
  <si>
    <t>Yasa gereği müvekkilden alınan</t>
  </si>
  <si>
    <t>Avukat ödemesinden alacaklılar</t>
  </si>
  <si>
    <t>BAKİYE (BANKADA)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</si>
</sst>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₺_-;\-* #,##0.00\ _₺_-;_-* &quot;-&quot;??\ _₺_-;_-@_-"/>
    <numFmt numFmtId="165" formatCode="#,##0.00_ ;\-#,##0.00\ 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8"/>
      <color theme="1"/>
      <name val="Calibri (Gövde)"/>
      <charset val="162"/>
    </font>
    <font>
      <b/>
      <sz val="11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Gövde)"/>
      <charset val="162"/>
    </font>
    <font>
      <sz val="11"/>
      <color rgb="FF000000"/>
      <name val="Calibri"/>
      <family val="2"/>
      <charset val="162"/>
      <scheme val="minor"/>
    </font>
    <font>
      <sz val="11"/>
      <color theme="9" tint="0.79998168889431442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4">
    <xf numFmtId="0" fontId="0" fillId="0" borderId="0" xfId="0"/>
    <xf numFmtId="4" fontId="4" fillId="0" borderId="0" xfId="0" applyNumberFormat="1" applyFont="1"/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164" fontId="4" fillId="0" borderId="0" xfId="0" applyNumberFormat="1" applyFont="1"/>
    <xf numFmtId="0" fontId="0" fillId="0" borderId="1" xfId="0" applyBorder="1"/>
    <xf numFmtId="0" fontId="6" fillId="0" borderId="0" xfId="0" applyFont="1" applyAlignment="1">
      <alignment horizontal="center" vertical="center" wrapText="1"/>
    </xf>
    <xf numFmtId="49" fontId="4" fillId="0" borderId="0" xfId="0" applyNumberFormat="1" applyFont="1"/>
    <xf numFmtId="49" fontId="8" fillId="2" borderId="4" xfId="0" applyNumberFormat="1" applyFont="1" applyFill="1" applyBorder="1"/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/>
    <xf numFmtId="4" fontId="4" fillId="3" borderId="0" xfId="0" applyNumberFormat="1" applyFont="1" applyFill="1"/>
    <xf numFmtId="0" fontId="4" fillId="3" borderId="0" xfId="0" applyFont="1" applyFill="1"/>
    <xf numFmtId="0" fontId="4" fillId="3" borderId="11" xfId="0" applyFont="1" applyFill="1" applyBorder="1"/>
    <xf numFmtId="4" fontId="4" fillId="3" borderId="12" xfId="0" applyNumberFormat="1" applyFont="1" applyFill="1" applyBorder="1"/>
    <xf numFmtId="0" fontId="4" fillId="3" borderId="12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4" fillId="4" borderId="9" xfId="0" applyFont="1" applyFill="1" applyBorder="1"/>
    <xf numFmtId="0" fontId="4" fillId="4" borderId="10" xfId="0" applyFont="1" applyFill="1" applyBorder="1"/>
    <xf numFmtId="4" fontId="5" fillId="4" borderId="10" xfId="0" applyNumberFormat="1" applyFont="1" applyFill="1" applyBorder="1"/>
    <xf numFmtId="4" fontId="4" fillId="4" borderId="10" xfId="0" applyNumberFormat="1" applyFont="1" applyFill="1" applyBorder="1"/>
    <xf numFmtId="4" fontId="4" fillId="4" borderId="0" xfId="0" applyNumberFormat="1" applyFont="1" applyFill="1"/>
    <xf numFmtId="0" fontId="4" fillId="4" borderId="0" xfId="0" applyFont="1" applyFill="1"/>
    <xf numFmtId="0" fontId="4" fillId="4" borderId="11" xfId="0" applyFont="1" applyFill="1" applyBorder="1"/>
    <xf numFmtId="49" fontId="4" fillId="4" borderId="12" xfId="0" applyNumberFormat="1" applyFont="1" applyFill="1" applyBorder="1"/>
    <xf numFmtId="4" fontId="4" fillId="4" borderId="12" xfId="0" applyNumberFormat="1" applyFont="1" applyFill="1" applyBorder="1"/>
    <xf numFmtId="0" fontId="4" fillId="4" borderId="13" xfId="0" applyFont="1" applyFill="1" applyBorder="1"/>
    <xf numFmtId="0" fontId="4" fillId="4" borderId="12" xfId="0" applyFont="1" applyFill="1" applyBorder="1"/>
    <xf numFmtId="4" fontId="4" fillId="4" borderId="13" xfId="0" applyNumberFormat="1" applyFont="1" applyFill="1" applyBorder="1"/>
    <xf numFmtId="0" fontId="4" fillId="4" borderId="6" xfId="0" applyFont="1" applyFill="1" applyBorder="1"/>
    <xf numFmtId="0" fontId="4" fillId="4" borderId="7" xfId="0" applyFont="1" applyFill="1" applyBorder="1"/>
    <xf numFmtId="49" fontId="4" fillId="4" borderId="7" xfId="0" applyNumberFormat="1" applyFont="1" applyFill="1" applyBorder="1"/>
    <xf numFmtId="4" fontId="4" fillId="4" borderId="7" xfId="0" applyNumberFormat="1" applyFont="1" applyFill="1" applyBorder="1"/>
    <xf numFmtId="4" fontId="4" fillId="4" borderId="8" xfId="0" applyNumberFormat="1" applyFont="1" applyFill="1" applyBorder="1"/>
    <xf numFmtId="0" fontId="5" fillId="4" borderId="12" xfId="0" applyFont="1" applyFill="1" applyBorder="1"/>
    <xf numFmtId="4" fontId="5" fillId="4" borderId="12" xfId="0" applyNumberFormat="1" applyFont="1" applyFill="1" applyBorder="1"/>
    <xf numFmtId="0" fontId="5" fillId="4" borderId="8" xfId="0" applyFont="1" applyFill="1" applyBorder="1"/>
    <xf numFmtId="0" fontId="4" fillId="4" borderId="8" xfId="0" applyFont="1" applyFill="1" applyBorder="1"/>
    <xf numFmtId="0" fontId="5" fillId="4" borderId="10" xfId="0" applyFont="1" applyFill="1" applyBorder="1"/>
    <xf numFmtId="49" fontId="5" fillId="5" borderId="3" xfId="0" applyNumberFormat="1" applyFont="1" applyFill="1" applyBorder="1"/>
    <xf numFmtId="0" fontId="5" fillId="5" borderId="4" xfId="0" applyFont="1" applyFill="1" applyBorder="1"/>
    <xf numFmtId="4" fontId="5" fillId="5" borderId="2" xfId="0" applyNumberFormat="1" applyFont="1" applyFill="1" applyBorder="1"/>
    <xf numFmtId="49" fontId="4" fillId="5" borderId="3" xfId="0" applyNumberFormat="1" applyFont="1" applyFill="1" applyBorder="1"/>
    <xf numFmtId="4" fontId="4" fillId="5" borderId="4" xfId="0" applyNumberFormat="1" applyFont="1" applyFill="1" applyBorder="1"/>
    <xf numFmtId="0" fontId="5" fillId="5" borderId="3" xfId="0" applyFont="1" applyFill="1" applyBorder="1"/>
    <xf numFmtId="4" fontId="5" fillId="5" borderId="4" xfId="0" applyNumberFormat="1" applyFont="1" applyFill="1" applyBorder="1"/>
    <xf numFmtId="4" fontId="5" fillId="5" borderId="5" xfId="0" applyNumberFormat="1" applyFont="1" applyFill="1" applyBorder="1"/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/>
    <xf numFmtId="49" fontId="5" fillId="6" borderId="0" xfId="0" applyNumberFormat="1" applyFont="1" applyFill="1"/>
    <xf numFmtId="0" fontId="5" fillId="6" borderId="0" xfId="0" applyFont="1" applyFill="1"/>
    <xf numFmtId="4" fontId="5" fillId="6" borderId="10" xfId="0" applyNumberFormat="1" applyFont="1" applyFill="1" applyBorder="1"/>
    <xf numFmtId="0" fontId="4" fillId="6" borderId="10" xfId="0" applyFont="1" applyFill="1" applyBorder="1"/>
    <xf numFmtId="4" fontId="4" fillId="6" borderId="0" xfId="0" applyNumberFormat="1" applyFont="1" applyFill="1"/>
    <xf numFmtId="49" fontId="4" fillId="6" borderId="0" xfId="0" applyNumberFormat="1" applyFont="1" applyFill="1"/>
    <xf numFmtId="4" fontId="4" fillId="6" borderId="10" xfId="0" applyNumberFormat="1" applyFont="1" applyFill="1" applyBorder="1"/>
    <xf numFmtId="0" fontId="4" fillId="6" borderId="0" xfId="0" applyFont="1" applyFill="1"/>
    <xf numFmtId="0" fontId="4" fillId="6" borderId="11" xfId="0" applyFont="1" applyFill="1" applyBorder="1"/>
    <xf numFmtId="49" fontId="4" fillId="6" borderId="12" xfId="0" applyNumberFormat="1" applyFont="1" applyFill="1" applyBorder="1"/>
    <xf numFmtId="4" fontId="4" fillId="6" borderId="12" xfId="0" applyNumberFormat="1" applyFont="1" applyFill="1" applyBorder="1"/>
    <xf numFmtId="0" fontId="4" fillId="6" borderId="13" xfId="0" applyFont="1" applyFill="1" applyBorder="1"/>
    <xf numFmtId="0" fontId="4" fillId="6" borderId="6" xfId="0" applyFont="1" applyFill="1" applyBorder="1"/>
    <xf numFmtId="49" fontId="4" fillId="6" borderId="7" xfId="0" applyNumberFormat="1" applyFont="1" applyFill="1" applyBorder="1"/>
    <xf numFmtId="4" fontId="4" fillId="6" borderId="7" xfId="0" applyNumberFormat="1" applyFont="1" applyFill="1" applyBorder="1"/>
    <xf numFmtId="4" fontId="4" fillId="6" borderId="8" xfId="0" applyNumberFormat="1" applyFont="1" applyFill="1" applyBorder="1"/>
    <xf numFmtId="0" fontId="4" fillId="6" borderId="12" xfId="0" applyFont="1" applyFill="1" applyBorder="1"/>
    <xf numFmtId="0" fontId="4" fillId="6" borderId="7" xfId="0" applyFont="1" applyFill="1" applyBorder="1"/>
    <xf numFmtId="0" fontId="4" fillId="6" borderId="8" xfId="0" applyFont="1" applyFill="1" applyBorder="1"/>
    <xf numFmtId="49" fontId="7" fillId="7" borderId="6" xfId="0" applyNumberFormat="1" applyFont="1" applyFill="1" applyBorder="1"/>
    <xf numFmtId="4" fontId="7" fillId="7" borderId="7" xfId="0" applyNumberFormat="1" applyFont="1" applyFill="1" applyBorder="1"/>
    <xf numFmtId="0" fontId="7" fillId="7" borderId="7" xfId="0" applyFont="1" applyFill="1" applyBorder="1"/>
    <xf numFmtId="49" fontId="4" fillId="8" borderId="2" xfId="0" applyNumberFormat="1" applyFont="1" applyFill="1" applyBorder="1"/>
    <xf numFmtId="4" fontId="4" fillId="8" borderId="2" xfId="0" applyNumberFormat="1" applyFont="1" applyFill="1" applyBorder="1"/>
    <xf numFmtId="0" fontId="4" fillId="8" borderId="3" xfId="0" applyFont="1" applyFill="1" applyBorder="1"/>
    <xf numFmtId="0" fontId="4" fillId="2" borderId="3" xfId="0" applyFont="1" applyFill="1" applyBorder="1"/>
    <xf numFmtId="0" fontId="9" fillId="2" borderId="4" xfId="0" applyFont="1" applyFill="1" applyBorder="1"/>
    <xf numFmtId="4" fontId="8" fillId="2" borderId="4" xfId="0" applyNumberFormat="1" applyFont="1" applyFill="1" applyBorder="1"/>
    <xf numFmtId="0" fontId="8" fillId="2" borderId="4" xfId="0" applyFont="1" applyFill="1" applyBorder="1"/>
    <xf numFmtId="4" fontId="8" fillId="2" borderId="5" xfId="0" applyNumberFormat="1" applyFont="1" applyFill="1" applyBorder="1"/>
    <xf numFmtId="0" fontId="9" fillId="2" borderId="3" xfId="0" applyFont="1" applyFill="1" applyBorder="1"/>
    <xf numFmtId="0" fontId="6" fillId="9" borderId="6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left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0" fillId="3" borderId="10" xfId="0" applyFill="1" applyBorder="1"/>
    <xf numFmtId="4" fontId="4" fillId="3" borderId="9" xfId="0" applyNumberFormat="1" applyFont="1" applyFill="1" applyBorder="1"/>
    <xf numFmtId="0" fontId="0" fillId="3" borderId="0" xfId="0" applyFill="1"/>
    <xf numFmtId="4" fontId="4" fillId="3" borderId="11" xfId="0" applyNumberFormat="1" applyFont="1" applyFill="1" applyBorder="1"/>
    <xf numFmtId="0" fontId="0" fillId="3" borderId="13" xfId="0" applyFill="1" applyBorder="1"/>
    <xf numFmtId="0" fontId="6" fillId="11" borderId="6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49" fontId="5" fillId="11" borderId="9" xfId="0" applyNumberFormat="1" applyFont="1" applyFill="1" applyBorder="1"/>
    <xf numFmtId="0" fontId="4" fillId="11" borderId="0" xfId="0" applyFont="1" applyFill="1"/>
    <xf numFmtId="49" fontId="4" fillId="11" borderId="9" xfId="0" applyNumberFormat="1" applyFont="1" applyFill="1" applyBorder="1"/>
    <xf numFmtId="49" fontId="4" fillId="11" borderId="0" xfId="0" applyNumberFormat="1" applyFont="1" applyFill="1"/>
    <xf numFmtId="4" fontId="4" fillId="11" borderId="0" xfId="0" applyNumberFormat="1" applyFont="1" applyFill="1"/>
    <xf numFmtId="49" fontId="4" fillId="11" borderId="12" xfId="0" applyNumberFormat="1" applyFont="1" applyFill="1" applyBorder="1"/>
    <xf numFmtId="4" fontId="4" fillId="11" borderId="12" xfId="0" applyNumberFormat="1" applyFont="1" applyFill="1" applyBorder="1"/>
    <xf numFmtId="0" fontId="4" fillId="11" borderId="12" xfId="0" applyFont="1" applyFill="1" applyBorder="1"/>
    <xf numFmtId="4" fontId="4" fillId="3" borderId="6" xfId="0" applyNumberFormat="1" applyFont="1" applyFill="1" applyBorder="1"/>
    <xf numFmtId="4" fontId="4" fillId="3" borderId="7" xfId="0" applyNumberFormat="1" applyFont="1" applyFill="1" applyBorder="1"/>
    <xf numFmtId="0" fontId="4" fillId="3" borderId="7" xfId="0" applyFont="1" applyFill="1" applyBorder="1"/>
    <xf numFmtId="0" fontId="0" fillId="3" borderId="8" xfId="0" applyFill="1" applyBorder="1"/>
    <xf numFmtId="0" fontId="4" fillId="11" borderId="10" xfId="0" applyFont="1" applyFill="1" applyBorder="1"/>
    <xf numFmtId="0" fontId="0" fillId="11" borderId="10" xfId="0" applyFill="1" applyBorder="1"/>
    <xf numFmtId="0" fontId="5" fillId="11" borderId="10" xfId="0" applyFont="1" applyFill="1" applyBorder="1"/>
    <xf numFmtId="0" fontId="4" fillId="11" borderId="13" xfId="0" applyFont="1" applyFill="1" applyBorder="1"/>
    <xf numFmtId="0" fontId="5" fillId="3" borderId="6" xfId="0" applyFont="1" applyFill="1" applyBorder="1"/>
    <xf numFmtId="0" fontId="5" fillId="3" borderId="9" xfId="0" applyFont="1" applyFill="1" applyBorder="1"/>
    <xf numFmtId="0" fontId="4" fillId="3" borderId="6" xfId="0" applyFont="1" applyFill="1" applyBorder="1"/>
    <xf numFmtId="164" fontId="4" fillId="3" borderId="0" xfId="1" applyFont="1" applyFill="1" applyBorder="1"/>
    <xf numFmtId="4" fontId="5" fillId="3" borderId="9" xfId="0" applyNumberFormat="1" applyFont="1" applyFill="1" applyBorder="1"/>
    <xf numFmtId="4" fontId="4" fillId="11" borderId="6" xfId="0" applyNumberFormat="1" applyFont="1" applyFill="1" applyBorder="1"/>
    <xf numFmtId="0" fontId="4" fillId="11" borderId="7" xfId="0" applyFont="1" applyFill="1" applyBorder="1"/>
    <xf numFmtId="0" fontId="4" fillId="11" borderId="8" xfId="0" applyFont="1" applyFill="1" applyBorder="1"/>
    <xf numFmtId="0" fontId="4" fillId="11" borderId="9" xfId="0" applyFont="1" applyFill="1" applyBorder="1"/>
    <xf numFmtId="0" fontId="4" fillId="11" borderId="11" xfId="0" applyFont="1" applyFill="1" applyBorder="1"/>
    <xf numFmtId="0" fontId="4" fillId="11" borderId="6" xfId="0" applyFont="1" applyFill="1" applyBorder="1"/>
    <xf numFmtId="164" fontId="4" fillId="11" borderId="10" xfId="1" applyFont="1" applyFill="1" applyBorder="1"/>
    <xf numFmtId="164" fontId="4" fillId="11" borderId="13" xfId="1" applyFont="1" applyFill="1" applyBorder="1"/>
    <xf numFmtId="4" fontId="9" fillId="2" borderId="3" xfId="0" applyNumberFormat="1" applyFont="1" applyFill="1" applyBorder="1"/>
    <xf numFmtId="0" fontId="8" fillId="2" borderId="3" xfId="0" applyFont="1" applyFill="1" applyBorder="1"/>
    <xf numFmtId="164" fontId="8" fillId="2" borderId="5" xfId="1" applyFont="1" applyFill="1" applyBorder="1"/>
    <xf numFmtId="0" fontId="7" fillId="5" borderId="3" xfId="0" applyFont="1" applyFill="1" applyBorder="1"/>
    <xf numFmtId="0" fontId="7" fillId="5" borderId="4" xfId="0" applyFont="1" applyFill="1" applyBorder="1"/>
    <xf numFmtId="4" fontId="7" fillId="5" borderId="2" xfId="0" applyNumberFormat="1" applyFont="1" applyFill="1" applyBorder="1"/>
    <xf numFmtId="4" fontId="5" fillId="5" borderId="3" xfId="0" applyNumberFormat="1" applyFont="1" applyFill="1" applyBorder="1"/>
    <xf numFmtId="0" fontId="4" fillId="5" borderId="4" xfId="0" applyFont="1" applyFill="1" applyBorder="1"/>
    <xf numFmtId="0" fontId="6" fillId="9" borderId="0" xfId="0" applyFont="1" applyFill="1" applyAlignment="1">
      <alignment horizontal="center" vertical="center" wrapText="1"/>
    </xf>
    <xf numFmtId="4" fontId="7" fillId="10" borderId="2" xfId="0" applyNumberFormat="1" applyFont="1" applyFill="1" applyBorder="1"/>
    <xf numFmtId="0" fontId="4" fillId="9" borderId="7" xfId="0" applyFont="1" applyFill="1" applyBorder="1"/>
    <xf numFmtId="0" fontId="10" fillId="9" borderId="7" xfId="0" applyFont="1" applyFill="1" applyBorder="1" applyAlignment="1">
      <alignment horizontal="left" vertical="center" wrapText="1"/>
    </xf>
    <xf numFmtId="0" fontId="11" fillId="9" borderId="0" xfId="0" applyFont="1" applyFill="1" applyAlignment="1">
      <alignment horizontal="center" vertical="center" wrapText="1"/>
    </xf>
    <xf numFmtId="0" fontId="7" fillId="3" borderId="4" xfId="0" applyFont="1" applyFill="1" applyBorder="1"/>
    <xf numFmtId="165" fontId="4" fillId="0" borderId="0" xfId="1" applyNumberFormat="1" applyFont="1" applyFill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6" fillId="0" borderId="18" xfId="0" applyFont="1" applyBorder="1" applyAlignment="1">
      <alignment horizontal="center" vertical="center" wrapText="1"/>
    </xf>
    <xf numFmtId="49" fontId="4" fillId="0" borderId="17" xfId="0" applyNumberFormat="1" applyFont="1" applyBorder="1"/>
    <xf numFmtId="0" fontId="0" fillId="0" borderId="18" xfId="0" applyBorder="1"/>
    <xf numFmtId="49" fontId="2" fillId="0" borderId="17" xfId="0" applyNumberFormat="1" applyFont="1" applyBorder="1"/>
    <xf numFmtId="0" fontId="3" fillId="0" borderId="17" xfId="0" applyFont="1" applyBorder="1"/>
    <xf numFmtId="0" fontId="4" fillId="0" borderId="17" xfId="0" applyFont="1" applyBorder="1"/>
    <xf numFmtId="0" fontId="0" fillId="0" borderId="19" xfId="0" applyBorder="1"/>
    <xf numFmtId="0" fontId="4" fillId="0" borderId="20" xfId="0" applyFont="1" applyBorder="1"/>
    <xf numFmtId="4" fontId="4" fillId="0" borderId="20" xfId="0" applyNumberFormat="1" applyFont="1" applyBorder="1"/>
    <xf numFmtId="164" fontId="4" fillId="0" borderId="20" xfId="0" applyNumberFormat="1" applyFont="1" applyBorder="1"/>
    <xf numFmtId="0" fontId="0" fillId="0" borderId="20" xfId="0" applyBorder="1"/>
    <xf numFmtId="0" fontId="0" fillId="0" borderId="21" xfId="0" applyBorder="1"/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left" vertical="center" wrapText="1"/>
    </xf>
    <xf numFmtId="4" fontId="0" fillId="0" borderId="0" xfId="0" applyNumberFormat="1"/>
    <xf numFmtId="4" fontId="4" fillId="6" borderId="0" xfId="0" applyNumberFormat="1" applyFont="1" applyFill="1" applyBorder="1"/>
    <xf numFmtId="0" fontId="4" fillId="6" borderId="0" xfId="0" applyFont="1" applyFill="1" applyBorder="1"/>
    <xf numFmtId="4" fontId="13" fillId="6" borderId="0" xfId="0" applyNumberFormat="1" applyFont="1" applyFill="1" applyBorder="1"/>
    <xf numFmtId="4" fontId="14" fillId="6" borderId="0" xfId="0" applyNumberFormat="1" applyFont="1" applyFill="1" applyBorder="1"/>
    <xf numFmtId="4" fontId="3" fillId="6" borderId="0" xfId="0" applyNumberFormat="1" applyFont="1" applyFill="1"/>
    <xf numFmtId="49" fontId="4" fillId="12" borderId="11" xfId="0" applyNumberFormat="1" applyFont="1" applyFill="1" applyBorder="1"/>
    <xf numFmtId="4" fontId="7" fillId="7" borderId="5" xfId="0" applyNumberFormat="1" applyFont="1" applyFill="1" applyBorder="1"/>
    <xf numFmtId="0" fontId="0" fillId="0" borderId="2" xfId="0" applyBorder="1"/>
    <xf numFmtId="4" fontId="0" fillId="0" borderId="2" xfId="0" applyNumberFormat="1" applyBorder="1"/>
    <xf numFmtId="0" fontId="4" fillId="0" borderId="2" xfId="0" applyFont="1" applyBorder="1"/>
    <xf numFmtId="4" fontId="12" fillId="0" borderId="2" xfId="0" applyNumberFormat="1" applyFont="1" applyBorder="1"/>
    <xf numFmtId="49" fontId="4" fillId="6" borderId="0" xfId="0" applyNumberFormat="1" applyFont="1" applyFill="1" applyBorder="1"/>
    <xf numFmtId="4" fontId="12" fillId="6" borderId="0" xfId="0" applyNumberFormat="1" applyFont="1" applyFill="1"/>
    <xf numFmtId="4" fontId="0" fillId="0" borderId="3" xfId="0" applyNumberFormat="1" applyBorder="1"/>
    <xf numFmtId="4" fontId="7" fillId="6" borderId="0" xfId="0" applyNumberFormat="1" applyFont="1" applyFill="1" applyBorder="1"/>
    <xf numFmtId="49" fontId="4" fillId="0" borderId="2" xfId="0" applyNumberFormat="1" applyFont="1" applyBorder="1"/>
    <xf numFmtId="4" fontId="4" fillId="0" borderId="2" xfId="0" applyNumberFormat="1" applyFont="1" applyBorder="1"/>
    <xf numFmtId="0" fontId="4" fillId="11" borderId="0" xfId="0" applyFont="1" applyFill="1" applyBorder="1"/>
    <xf numFmtId="0" fontId="4" fillId="3" borderId="0" xfId="0" applyFont="1" applyFill="1" applyBorder="1"/>
    <xf numFmtId="4" fontId="4" fillId="3" borderId="0" xfId="0" applyNumberFormat="1" applyFont="1" applyFill="1" applyBorder="1"/>
    <xf numFmtId="4" fontId="4" fillId="11" borderId="0" xfId="0" applyNumberFormat="1" applyFont="1" applyFill="1" applyBorder="1"/>
    <xf numFmtId="4" fontId="4" fillId="0" borderId="3" xfId="0" applyNumberFormat="1" applyFont="1" applyBorder="1"/>
    <xf numFmtId="0" fontId="4" fillId="2" borderId="11" xfId="0" applyFont="1" applyFill="1" applyBorder="1"/>
    <xf numFmtId="0" fontId="5" fillId="6" borderId="0" xfId="0" applyFont="1" applyFill="1" applyBorder="1"/>
    <xf numFmtId="4" fontId="5" fillId="6" borderId="0" xfId="0" applyNumberFormat="1" applyFont="1" applyFill="1" applyBorder="1"/>
    <xf numFmtId="0" fontId="3" fillId="12" borderId="3" xfId="0" applyFont="1" applyFill="1" applyBorder="1"/>
    <xf numFmtId="4" fontId="4" fillId="12" borderId="4" xfId="0" applyNumberFormat="1" applyFont="1" applyFill="1" applyBorder="1"/>
    <xf numFmtId="4" fontId="3" fillId="12" borderId="5" xfId="0" applyNumberFormat="1" applyFont="1" applyFill="1" applyBorder="1"/>
    <xf numFmtId="0" fontId="5" fillId="12" borderId="3" xfId="0" applyFont="1" applyFill="1" applyBorder="1"/>
    <xf numFmtId="4" fontId="12" fillId="12" borderId="4" xfId="0" applyNumberFormat="1" applyFont="1" applyFill="1" applyBorder="1"/>
    <xf numFmtId="0" fontId="0" fillId="0" borderId="14" xfId="0" applyBorder="1"/>
    <xf numFmtId="4" fontId="0" fillId="0" borderId="14" xfId="0" applyNumberFormat="1" applyBorder="1"/>
    <xf numFmtId="4" fontId="0" fillId="12" borderId="5" xfId="0" applyNumberFormat="1" applyFill="1" applyBorder="1"/>
    <xf numFmtId="0" fontId="0" fillId="3" borderId="0" xfId="0" applyFill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0" fillId="3" borderId="12" xfId="0" applyFill="1" applyBorder="1"/>
    <xf numFmtId="4" fontId="0" fillId="6" borderId="10" xfId="0" applyNumberFormat="1" applyFill="1" applyBorder="1"/>
    <xf numFmtId="49" fontId="4" fillId="12" borderId="6" xfId="0" applyNumberFormat="1" applyFont="1" applyFill="1" applyBorder="1"/>
    <xf numFmtId="0" fontId="4" fillId="12" borderId="0" xfId="0" applyFont="1" applyFill="1" applyBorder="1"/>
    <xf numFmtId="0" fontId="4" fillId="12" borderId="4" xfId="0" applyFont="1" applyFill="1" applyBorder="1"/>
    <xf numFmtId="4" fontId="4" fillId="6" borderId="9" xfId="0" applyNumberFormat="1" applyFont="1" applyFill="1" applyBorder="1"/>
    <xf numFmtId="4" fontId="4" fillId="6" borderId="6" xfId="0" applyNumberFormat="1" applyFont="1" applyFill="1" applyBorder="1"/>
    <xf numFmtId="49" fontId="4" fillId="12" borderId="3" xfId="0" applyNumberFormat="1" applyFont="1" applyFill="1" applyBorder="1"/>
    <xf numFmtId="4" fontId="3" fillId="12" borderId="13" xfId="0" applyNumberFormat="1" applyFont="1" applyFill="1" applyBorder="1"/>
    <xf numFmtId="4" fontId="5" fillId="12" borderId="5" xfId="0" applyNumberFormat="1" applyFont="1" applyFill="1" applyBorder="1"/>
    <xf numFmtId="49" fontId="7" fillId="12" borderId="3" xfId="0" applyNumberFormat="1" applyFont="1" applyFill="1" applyBorder="1"/>
    <xf numFmtId="49" fontId="4" fillId="0" borderId="5" xfId="0" applyNumberFormat="1" applyFont="1" applyBorder="1"/>
    <xf numFmtId="0" fontId="4" fillId="0" borderId="5" xfId="0" applyFont="1" applyBorder="1"/>
    <xf numFmtId="0" fontId="4" fillId="6" borderId="22" xfId="0" applyFont="1" applyFill="1" applyBorder="1"/>
    <xf numFmtId="0" fontId="0" fillId="11" borderId="0" xfId="0" applyFill="1"/>
    <xf numFmtId="49" fontId="5" fillId="5" borderId="4" xfId="0" applyNumberFormat="1" applyFont="1" applyFill="1" applyBorder="1"/>
    <xf numFmtId="49" fontId="4" fillId="8" borderId="5" xfId="0" applyNumberFormat="1" applyFont="1" applyFill="1" applyBorder="1"/>
    <xf numFmtId="0" fontId="4" fillId="3" borderId="22" xfId="0" applyFont="1" applyFill="1" applyBorder="1"/>
    <xf numFmtId="0" fontId="0" fillId="3" borderId="22" xfId="0" applyFill="1" applyBorder="1"/>
    <xf numFmtId="49" fontId="4" fillId="3" borderId="0" xfId="0" applyNumberFormat="1" applyFont="1" applyFill="1" applyBorder="1"/>
    <xf numFmtId="4" fontId="0" fillId="3" borderId="0" xfId="0" applyNumberFormat="1" applyFill="1" applyBorder="1"/>
    <xf numFmtId="4" fontId="4" fillId="11" borderId="7" xfId="0" applyNumberFormat="1" applyFont="1" applyFill="1" applyBorder="1"/>
    <xf numFmtId="4" fontId="4" fillId="11" borderId="9" xfId="0" applyNumberFormat="1" applyFont="1" applyFill="1" applyBorder="1"/>
    <xf numFmtId="4" fontId="4" fillId="11" borderId="11" xfId="0" applyNumberFormat="1" applyFont="1" applyFill="1" applyBorder="1"/>
    <xf numFmtId="4" fontId="0" fillId="11" borderId="12" xfId="0" applyNumberFormat="1" applyFill="1" applyBorder="1"/>
    <xf numFmtId="4" fontId="5" fillId="11" borderId="0" xfId="0" applyNumberFormat="1" applyFont="1" applyFill="1" applyBorder="1"/>
    <xf numFmtId="0" fontId="0" fillId="13" borderId="3" xfId="0" applyFill="1" applyBorder="1"/>
    <xf numFmtId="4" fontId="4" fillId="13" borderId="4" xfId="0" applyNumberFormat="1" applyFont="1" applyFill="1" applyBorder="1"/>
    <xf numFmtId="4" fontId="0" fillId="13" borderId="5" xfId="0" applyNumberFormat="1" applyFill="1" applyBorder="1"/>
    <xf numFmtId="4" fontId="0" fillId="3" borderId="0" xfId="0" applyNumberFormat="1" applyFill="1"/>
    <xf numFmtId="0" fontId="5" fillId="4" borderId="0" xfId="0" applyFont="1" applyFill="1" applyBorder="1"/>
    <xf numFmtId="0" fontId="4" fillId="13" borderId="4" xfId="0" applyFont="1" applyFill="1" applyBorder="1"/>
    <xf numFmtId="4" fontId="0" fillId="13" borderId="13" xfId="0" applyNumberFormat="1" applyFill="1" applyBorder="1"/>
  </cellXfs>
  <cellStyles count="2">
    <cellStyle name="Normal" xfId="0" builtinId="0"/>
    <cellStyle name="Virgül" xfId="1" builtinId="3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1"/>
  <sheetViews>
    <sheetView tabSelected="1" zoomScale="187" zoomScaleNormal="187" workbookViewId="0">
      <selection activeCell="G131" sqref="G131"/>
    </sheetView>
  </sheetViews>
  <sheetFormatPr baseColWidth="10" defaultColWidth="8.83203125" defaultRowHeight="15" x14ac:dyDescent="0.2"/>
  <cols>
    <col min="1" max="1" width="2.5" customWidth="1"/>
    <col min="2" max="2" width="2.1640625" style="2" customWidth="1"/>
    <col min="3" max="3" width="3.33203125" style="2" customWidth="1"/>
    <col min="4" max="4" width="67.5" style="2" customWidth="1"/>
    <col min="5" max="5" width="12.33203125" style="2" customWidth="1"/>
    <col min="6" max="6" width="13.5" style="2" customWidth="1"/>
    <col min="7" max="7" width="13.6640625" style="2" customWidth="1"/>
    <col min="8" max="8" width="2.5" style="2" customWidth="1"/>
    <col min="9" max="9" width="3.33203125" style="2" customWidth="1"/>
    <col min="10" max="10" width="2" style="2" customWidth="1"/>
    <col min="11" max="11" width="2.33203125" style="2" customWidth="1"/>
    <col min="12" max="12" width="34.83203125" style="2" customWidth="1"/>
    <col min="13" max="13" width="17.33203125" style="1" customWidth="1"/>
    <col min="14" max="14" width="16.33203125" customWidth="1"/>
    <col min="15" max="15" width="4.33203125" customWidth="1"/>
    <col min="16" max="16" width="3.33203125" customWidth="1"/>
    <col min="17" max="17" width="10.1640625" bestFit="1" customWidth="1"/>
  </cols>
  <sheetData>
    <row r="1" spans="1:16" ht="47" customHeight="1" x14ac:dyDescent="0.2">
      <c r="A1" s="153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54"/>
    </row>
    <row r="2" spans="1:16" ht="137" customHeight="1" x14ac:dyDescent="0.2">
      <c r="A2" s="155"/>
      <c r="B2" s="168" t="e" vm="1">
        <v>#VALUE!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9"/>
    </row>
    <row r="3" spans="1:16" ht="115" customHeight="1" x14ac:dyDescent="0.2">
      <c r="A3" s="155"/>
      <c r="B3" s="170" t="s">
        <v>49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1"/>
    </row>
    <row r="4" spans="1:16" ht="9" customHeight="1" x14ac:dyDescent="0.2">
      <c r="A4" s="155"/>
      <c r="B4" s="91"/>
      <c r="C4" s="92"/>
      <c r="D4" s="148"/>
      <c r="E4" s="149"/>
      <c r="F4" s="149"/>
      <c r="G4" s="149"/>
      <c r="H4" s="92"/>
      <c r="I4" s="92"/>
      <c r="J4" s="92"/>
      <c r="K4" s="92"/>
      <c r="L4" s="92"/>
      <c r="M4" s="92"/>
      <c r="N4" s="92"/>
      <c r="O4" s="93"/>
      <c r="P4" s="156"/>
    </row>
    <row r="5" spans="1:16" ht="15" customHeight="1" x14ac:dyDescent="0.2">
      <c r="A5" s="155"/>
      <c r="B5" s="94"/>
      <c r="C5" s="95"/>
      <c r="D5" s="172" t="s">
        <v>50</v>
      </c>
      <c r="E5" s="172"/>
      <c r="F5" s="172"/>
      <c r="G5" s="147">
        <v>15740179.220000001</v>
      </c>
      <c r="H5" s="150"/>
      <c r="I5" s="146"/>
      <c r="J5" s="146"/>
      <c r="K5" s="146"/>
      <c r="L5" s="146"/>
      <c r="M5" s="146"/>
      <c r="N5" s="146"/>
      <c r="O5" s="96"/>
      <c r="P5" s="156"/>
    </row>
    <row r="6" spans="1:16" ht="9" customHeight="1" x14ac:dyDescent="0.2">
      <c r="A6" s="155"/>
      <c r="B6" s="97"/>
      <c r="C6" s="98"/>
      <c r="D6" s="99"/>
      <c r="E6" s="99"/>
      <c r="F6" s="99"/>
      <c r="G6" s="99"/>
      <c r="H6" s="98"/>
      <c r="I6" s="98"/>
      <c r="J6" s="98"/>
      <c r="K6" s="98"/>
      <c r="L6" s="98"/>
      <c r="M6" s="98"/>
      <c r="N6" s="98"/>
      <c r="O6" s="100"/>
      <c r="P6" s="156"/>
    </row>
    <row r="7" spans="1:16" ht="9" customHeight="1" x14ac:dyDescent="0.2">
      <c r="A7" s="155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156"/>
    </row>
    <row r="8" spans="1:16" ht="16" customHeight="1" x14ac:dyDescent="0.2">
      <c r="A8" s="155"/>
      <c r="B8" s="21"/>
      <c r="C8" s="22"/>
      <c r="D8" s="22"/>
      <c r="E8" s="22"/>
      <c r="F8" s="22"/>
      <c r="G8" s="22"/>
      <c r="H8" s="23"/>
      <c r="I8" s="7"/>
      <c r="J8" s="10"/>
      <c r="K8" s="11"/>
      <c r="L8" s="151" t="s">
        <v>1</v>
      </c>
      <c r="M8" s="11"/>
      <c r="N8" s="11"/>
      <c r="O8" s="12"/>
      <c r="P8" s="156"/>
    </row>
    <row r="9" spans="1:16" ht="15" customHeight="1" x14ac:dyDescent="0.2">
      <c r="A9" s="155"/>
      <c r="B9" s="24"/>
      <c r="C9" s="56"/>
      <c r="D9" s="57"/>
      <c r="E9" s="57"/>
      <c r="F9" s="57"/>
      <c r="G9" s="58"/>
      <c r="H9" s="25"/>
      <c r="I9" s="7"/>
      <c r="J9" s="13"/>
      <c r="K9" s="106"/>
      <c r="L9" s="107"/>
      <c r="M9" s="107"/>
      <c r="N9" s="108"/>
      <c r="O9" s="14"/>
      <c r="P9" s="156"/>
    </row>
    <row r="10" spans="1:16" ht="17" customHeight="1" x14ac:dyDescent="0.2">
      <c r="A10" s="157"/>
      <c r="B10" s="26"/>
      <c r="C10" s="59"/>
      <c r="D10" s="48" t="s">
        <v>0</v>
      </c>
      <c r="E10" s="49"/>
      <c r="F10" s="49"/>
      <c r="G10" s="50">
        <f>SUM(F10:F66)</f>
        <v>248982030.40000001</v>
      </c>
      <c r="H10" s="27"/>
      <c r="J10" s="15"/>
      <c r="K10" s="109"/>
      <c r="L10" s="48" t="s">
        <v>25</v>
      </c>
      <c r="M10" s="49"/>
      <c r="N10" s="50">
        <f>SUM(M11:M35)</f>
        <v>163071852.16999999</v>
      </c>
      <c r="O10" s="101"/>
      <c r="P10" s="158"/>
    </row>
    <row r="11" spans="1:16" x14ac:dyDescent="0.2">
      <c r="A11" s="157"/>
      <c r="B11" s="26"/>
      <c r="C11" s="59"/>
      <c r="D11" s="60"/>
      <c r="E11" s="61"/>
      <c r="F11" s="61"/>
      <c r="G11" s="62"/>
      <c r="H11" s="27"/>
      <c r="J11" s="15"/>
      <c r="K11" s="109"/>
      <c r="L11" s="181" t="s">
        <v>108</v>
      </c>
      <c r="M11" s="182">
        <v>10000</v>
      </c>
      <c r="N11" s="121"/>
      <c r="O11" s="101"/>
      <c r="P11" s="158"/>
    </row>
    <row r="12" spans="1:16" x14ac:dyDescent="0.2">
      <c r="A12" s="159"/>
      <c r="B12" s="26"/>
      <c r="C12" s="59"/>
      <c r="D12" s="79" t="s">
        <v>17</v>
      </c>
      <c r="E12" s="80"/>
      <c r="F12" s="180">
        <f>SUM(E13:E17)</f>
        <v>141795387.84</v>
      </c>
      <c r="G12" s="63"/>
      <c r="H12" s="29"/>
      <c r="I12" s="1"/>
      <c r="J12" s="102"/>
      <c r="K12" s="109"/>
      <c r="L12" s="181" t="s">
        <v>109</v>
      </c>
      <c r="M12" s="182">
        <v>24800</v>
      </c>
      <c r="N12" s="121"/>
      <c r="O12" s="101"/>
      <c r="P12" s="158"/>
    </row>
    <row r="13" spans="1:16" x14ac:dyDescent="0.2">
      <c r="A13" s="157"/>
      <c r="B13" s="26"/>
      <c r="C13" s="59"/>
      <c r="D13" s="82" t="s">
        <v>29</v>
      </c>
      <c r="E13" s="83">
        <v>84387991.120000005</v>
      </c>
      <c r="F13" s="64"/>
      <c r="G13" s="63"/>
      <c r="H13" s="27"/>
      <c r="J13" s="15"/>
      <c r="K13" s="111"/>
      <c r="L13" s="181" t="s">
        <v>110</v>
      </c>
      <c r="M13" s="182">
        <v>8914005.6300000008</v>
      </c>
      <c r="N13" s="121"/>
      <c r="O13" s="101"/>
      <c r="P13" s="158"/>
    </row>
    <row r="14" spans="1:16" x14ac:dyDescent="0.2">
      <c r="A14" s="157"/>
      <c r="B14" s="26"/>
      <c r="C14" s="59"/>
      <c r="D14" s="82" t="s">
        <v>18</v>
      </c>
      <c r="E14" s="83">
        <v>18471216.850000005</v>
      </c>
      <c r="F14" s="64"/>
      <c r="G14" s="63"/>
      <c r="H14" s="27"/>
      <c r="J14" s="15"/>
      <c r="K14" s="111"/>
      <c r="L14" s="181" t="s">
        <v>37</v>
      </c>
      <c r="M14" s="182">
        <v>1802063.25</v>
      </c>
      <c r="N14" s="121"/>
      <c r="O14" s="101"/>
      <c r="P14" s="158"/>
    </row>
    <row r="15" spans="1:16" x14ac:dyDescent="0.2">
      <c r="A15" s="157"/>
      <c r="B15" s="26"/>
      <c r="C15" s="59"/>
      <c r="D15" s="82" t="s">
        <v>19</v>
      </c>
      <c r="E15" s="182">
        <v>2523075.8000000003</v>
      </c>
      <c r="F15" s="64"/>
      <c r="G15" s="63"/>
      <c r="H15" s="27"/>
      <c r="J15" s="15"/>
      <c r="K15" s="111"/>
      <c r="L15" s="181" t="s">
        <v>111</v>
      </c>
      <c r="M15" s="182">
        <v>1468631.12</v>
      </c>
      <c r="N15" s="121"/>
      <c r="O15" s="101"/>
      <c r="P15" s="158"/>
    </row>
    <row r="16" spans="1:16" x14ac:dyDescent="0.2">
      <c r="A16" s="157"/>
      <c r="B16" s="26"/>
      <c r="C16" s="59"/>
      <c r="D16" s="82" t="s">
        <v>31</v>
      </c>
      <c r="E16" s="182">
        <v>24089013.34</v>
      </c>
      <c r="F16" s="64"/>
      <c r="G16" s="63"/>
      <c r="H16" s="27"/>
      <c r="J16" s="15"/>
      <c r="K16" s="111"/>
      <c r="L16" s="181" t="s">
        <v>2</v>
      </c>
      <c r="M16" s="182">
        <v>101550</v>
      </c>
      <c r="N16" s="121"/>
      <c r="O16" s="101"/>
      <c r="P16" s="158"/>
    </row>
    <row r="17" spans="1:16" x14ac:dyDescent="0.2">
      <c r="A17" s="157"/>
      <c r="B17" s="26"/>
      <c r="C17" s="59"/>
      <c r="D17" s="82" t="s">
        <v>32</v>
      </c>
      <c r="E17" s="182">
        <v>12324090.73</v>
      </c>
      <c r="F17" s="64"/>
      <c r="G17" s="63"/>
      <c r="H17" s="27"/>
      <c r="J17" s="15"/>
      <c r="K17" s="111"/>
      <c r="L17" s="181" t="s">
        <v>3</v>
      </c>
      <c r="M17" s="182">
        <v>15806.08</v>
      </c>
      <c r="N17" s="121"/>
      <c r="O17" s="101"/>
      <c r="P17" s="158"/>
    </row>
    <row r="18" spans="1:16" x14ac:dyDescent="0.2">
      <c r="A18" s="157"/>
      <c r="B18" s="26"/>
      <c r="C18" s="59"/>
      <c r="D18" s="65"/>
      <c r="E18" s="64"/>
      <c r="F18" s="64"/>
      <c r="G18" s="63"/>
      <c r="H18" s="27"/>
      <c r="J18" s="15"/>
      <c r="K18" s="111"/>
      <c r="L18" s="181" t="s">
        <v>39</v>
      </c>
      <c r="M18" s="182">
        <v>2428321.6</v>
      </c>
      <c r="N18" s="121"/>
      <c r="O18" s="101"/>
      <c r="P18" s="158"/>
    </row>
    <row r="19" spans="1:16" x14ac:dyDescent="0.2">
      <c r="A19" s="157"/>
      <c r="B19" s="26"/>
      <c r="C19" s="59"/>
      <c r="D19" s="79" t="s">
        <v>51</v>
      </c>
      <c r="E19" s="80"/>
      <c r="F19" s="180">
        <f>SUM(E20:E32)</f>
        <v>46206565.230000004</v>
      </c>
      <c r="G19" s="63"/>
      <c r="H19" s="27"/>
      <c r="J19" s="15"/>
      <c r="K19" s="111"/>
      <c r="L19" s="181" t="s">
        <v>38</v>
      </c>
      <c r="M19" s="182">
        <v>679930.08</v>
      </c>
      <c r="N19" s="121"/>
      <c r="O19" s="101"/>
      <c r="P19" s="158"/>
    </row>
    <row r="20" spans="1:16" x14ac:dyDescent="0.2">
      <c r="A20" s="157"/>
      <c r="B20" s="26"/>
      <c r="C20" s="59"/>
      <c r="D20" s="181" t="s">
        <v>52</v>
      </c>
      <c r="E20" s="182">
        <v>2873335.41</v>
      </c>
      <c r="F20" s="64"/>
      <c r="G20" s="63"/>
      <c r="H20" s="27"/>
      <c r="J20" s="15"/>
      <c r="K20" s="111"/>
      <c r="L20" s="181" t="s">
        <v>112</v>
      </c>
      <c r="M20" s="182">
        <v>3331136.99</v>
      </c>
      <c r="N20" s="121"/>
      <c r="O20" s="101"/>
      <c r="P20" s="158"/>
    </row>
    <row r="21" spans="1:16" x14ac:dyDescent="0.2">
      <c r="A21" s="157"/>
      <c r="B21" s="26"/>
      <c r="C21" s="59"/>
      <c r="D21" s="181" t="s">
        <v>53</v>
      </c>
      <c r="E21" s="182">
        <v>2311501.84</v>
      </c>
      <c r="F21" s="64"/>
      <c r="G21" s="63"/>
      <c r="H21" s="27"/>
      <c r="J21" s="15"/>
      <c r="K21" s="111"/>
      <c r="L21" s="181" t="s">
        <v>113</v>
      </c>
      <c r="M21" s="182">
        <v>2655</v>
      </c>
      <c r="N21" s="121"/>
      <c r="O21" s="101"/>
      <c r="P21" s="158"/>
    </row>
    <row r="22" spans="1:16" x14ac:dyDescent="0.2">
      <c r="A22" s="157"/>
      <c r="B22" s="26"/>
      <c r="C22" s="59"/>
      <c r="D22" s="181" t="s">
        <v>21</v>
      </c>
      <c r="E22" s="182">
        <v>2102466.4900000002</v>
      </c>
      <c r="F22" s="64"/>
      <c r="G22" s="63"/>
      <c r="H22" s="27"/>
      <c r="J22" s="15"/>
      <c r="K22" s="111"/>
      <c r="L22" s="181" t="s">
        <v>26</v>
      </c>
      <c r="M22" s="182">
        <v>74697.100000000006</v>
      </c>
      <c r="N22" s="121"/>
      <c r="O22" s="101"/>
      <c r="P22" s="158"/>
    </row>
    <row r="23" spans="1:16" x14ac:dyDescent="0.2">
      <c r="A23" s="157"/>
      <c r="B23" s="26"/>
      <c r="C23" s="59"/>
      <c r="D23" s="181" t="s">
        <v>54</v>
      </c>
      <c r="E23" s="182">
        <v>236400</v>
      </c>
      <c r="F23" s="64"/>
      <c r="G23" s="63"/>
      <c r="H23" s="27"/>
      <c r="J23" s="15"/>
      <c r="K23" s="111"/>
      <c r="L23" s="181" t="s">
        <v>114</v>
      </c>
      <c r="M23" s="182">
        <v>128316040.79000001</v>
      </c>
      <c r="N23" s="121"/>
      <c r="O23" s="101"/>
      <c r="P23" s="158"/>
    </row>
    <row r="24" spans="1:16" x14ac:dyDescent="0.2">
      <c r="A24" s="155"/>
      <c r="B24" s="26"/>
      <c r="C24" s="59"/>
      <c r="D24" s="181" t="s">
        <v>55</v>
      </c>
      <c r="E24" s="182">
        <v>2275491.04</v>
      </c>
      <c r="F24" s="174"/>
      <c r="G24" s="66"/>
      <c r="H24" s="27"/>
      <c r="J24" s="15"/>
      <c r="K24" s="111"/>
      <c r="L24" s="181" t="s">
        <v>115</v>
      </c>
      <c r="M24" s="182">
        <v>3684</v>
      </c>
      <c r="N24" s="121"/>
      <c r="O24" s="101"/>
      <c r="P24" s="158"/>
    </row>
    <row r="25" spans="1:16" x14ac:dyDescent="0.2">
      <c r="A25" s="155"/>
      <c r="B25" s="26"/>
      <c r="C25" s="59"/>
      <c r="D25" s="181" t="s">
        <v>30</v>
      </c>
      <c r="E25" s="182">
        <v>11313399.32</v>
      </c>
      <c r="F25" s="175"/>
      <c r="G25" s="63"/>
      <c r="H25" s="27"/>
      <c r="J25" s="15"/>
      <c r="K25" s="111"/>
      <c r="L25" s="181" t="s">
        <v>116</v>
      </c>
      <c r="M25" s="184">
        <v>11084827.359999999</v>
      </c>
      <c r="N25" s="121"/>
      <c r="O25" s="101"/>
      <c r="P25" s="158"/>
    </row>
    <row r="26" spans="1:16" x14ac:dyDescent="0.2">
      <c r="A26" s="159"/>
      <c r="B26" s="26"/>
      <c r="C26" s="59"/>
      <c r="D26" s="181" t="s">
        <v>56</v>
      </c>
      <c r="E26" s="182">
        <v>264178.42</v>
      </c>
      <c r="F26" s="188"/>
      <c r="G26" s="63"/>
      <c r="H26" s="27"/>
      <c r="J26" s="15"/>
      <c r="K26" s="111"/>
      <c r="L26" s="181" t="s">
        <v>117</v>
      </c>
      <c r="M26" s="184">
        <v>1695242.32</v>
      </c>
      <c r="N26" s="121"/>
      <c r="O26" s="101"/>
      <c r="P26" s="158"/>
    </row>
    <row r="27" spans="1:16" x14ac:dyDescent="0.2">
      <c r="A27" s="157"/>
      <c r="B27" s="26"/>
      <c r="C27" s="59"/>
      <c r="D27" s="181" t="s">
        <v>57</v>
      </c>
      <c r="E27" s="182">
        <v>3453599.07</v>
      </c>
      <c r="F27" s="174"/>
      <c r="G27" s="63"/>
      <c r="H27" s="27"/>
      <c r="J27" s="15"/>
      <c r="K27" s="111"/>
      <c r="L27" s="181" t="s">
        <v>118</v>
      </c>
      <c r="M27" s="184">
        <v>312300.84000000003</v>
      </c>
      <c r="N27" s="121"/>
      <c r="O27" s="101"/>
      <c r="P27" s="158"/>
    </row>
    <row r="28" spans="1:16" x14ac:dyDescent="0.2">
      <c r="A28" s="157"/>
      <c r="B28" s="26"/>
      <c r="C28" s="59"/>
      <c r="D28" s="181" t="s">
        <v>58</v>
      </c>
      <c r="E28" s="182">
        <v>4541156.09</v>
      </c>
      <c r="F28" s="64"/>
      <c r="G28" s="63"/>
      <c r="H28" s="27"/>
      <c r="J28" s="15"/>
      <c r="K28" s="111"/>
      <c r="L28" s="181" t="s">
        <v>4</v>
      </c>
      <c r="M28" s="184">
        <v>57668.15</v>
      </c>
      <c r="N28" s="121"/>
      <c r="O28" s="101"/>
      <c r="P28" s="158"/>
    </row>
    <row r="29" spans="1:16" x14ac:dyDescent="0.2">
      <c r="A29" s="157"/>
      <c r="B29" s="26"/>
      <c r="C29" s="59"/>
      <c r="D29" s="181" t="s">
        <v>59</v>
      </c>
      <c r="E29" s="182">
        <v>7315270.3500000006</v>
      </c>
      <c r="F29" s="64"/>
      <c r="G29" s="63"/>
      <c r="H29" s="27"/>
      <c r="J29" s="15"/>
      <c r="K29" s="111"/>
      <c r="L29" s="181" t="s">
        <v>119</v>
      </c>
      <c r="M29" s="184">
        <v>121963.17</v>
      </c>
      <c r="N29" s="121"/>
      <c r="O29" s="101"/>
      <c r="P29" s="158"/>
    </row>
    <row r="30" spans="1:16" x14ac:dyDescent="0.2">
      <c r="A30" s="157"/>
      <c r="B30" s="26"/>
      <c r="C30" s="59"/>
      <c r="D30" s="181" t="s">
        <v>60</v>
      </c>
      <c r="E30" s="182">
        <v>3261449.0300000003</v>
      </c>
      <c r="F30" s="64"/>
      <c r="G30" s="63"/>
      <c r="H30" s="29"/>
      <c r="I30" s="1"/>
      <c r="J30" s="102"/>
      <c r="K30" s="111"/>
      <c r="L30" s="181" t="s">
        <v>120</v>
      </c>
      <c r="M30" s="184">
        <v>617049.49</v>
      </c>
      <c r="N30" s="121"/>
      <c r="O30" s="101"/>
      <c r="P30" s="158"/>
    </row>
    <row r="31" spans="1:16" x14ac:dyDescent="0.2">
      <c r="A31" s="157"/>
      <c r="B31" s="26"/>
      <c r="C31" s="59"/>
      <c r="D31" s="181" t="s">
        <v>61</v>
      </c>
      <c r="E31" s="182">
        <v>5756175.5999999996</v>
      </c>
      <c r="F31" s="64"/>
      <c r="G31" s="63"/>
      <c r="H31" s="29"/>
      <c r="I31" s="1"/>
      <c r="J31" s="102"/>
      <c r="K31" s="111"/>
      <c r="L31" s="181" t="s">
        <v>121</v>
      </c>
      <c r="M31" s="184">
        <v>20000</v>
      </c>
      <c r="N31" s="121"/>
      <c r="O31" s="101"/>
      <c r="P31" s="158"/>
    </row>
    <row r="32" spans="1:16" x14ac:dyDescent="0.2">
      <c r="A32" s="157"/>
      <c r="B32" s="26"/>
      <c r="C32" s="59"/>
      <c r="D32" s="183" t="s">
        <v>62</v>
      </c>
      <c r="E32" s="182">
        <v>502142.57</v>
      </c>
      <c r="F32" s="67"/>
      <c r="G32" s="66"/>
      <c r="H32" s="27"/>
      <c r="J32" s="15"/>
      <c r="K32" s="111"/>
      <c r="L32" s="181" t="s">
        <v>122</v>
      </c>
      <c r="M32" s="184">
        <v>1366171</v>
      </c>
      <c r="N32" s="121"/>
      <c r="O32" s="101"/>
      <c r="P32" s="158"/>
    </row>
    <row r="33" spans="1:16" x14ac:dyDescent="0.2">
      <c r="A33" s="157"/>
      <c r="B33" s="26"/>
      <c r="C33" s="59"/>
      <c r="D33" s="65"/>
      <c r="E33" s="64"/>
      <c r="F33" s="64"/>
      <c r="G33" s="63"/>
      <c r="H33" s="27"/>
      <c r="J33" s="15"/>
      <c r="K33" s="111"/>
      <c r="L33" s="181" t="s">
        <v>123</v>
      </c>
      <c r="M33" s="184">
        <v>450412.2</v>
      </c>
      <c r="N33" s="121"/>
      <c r="O33" s="101"/>
      <c r="P33" s="158"/>
    </row>
    <row r="34" spans="1:16" x14ac:dyDescent="0.2">
      <c r="A34" s="157"/>
      <c r="B34" s="26"/>
      <c r="C34" s="59"/>
      <c r="D34" s="79" t="s">
        <v>22</v>
      </c>
      <c r="E34" s="81"/>
      <c r="F34" s="180">
        <f>SUM(E35:E58)</f>
        <v>54811680.859999999</v>
      </c>
      <c r="G34" s="63"/>
      <c r="H34" s="27"/>
      <c r="J34" s="15"/>
      <c r="K34" s="111"/>
      <c r="L34" s="183" t="s">
        <v>124</v>
      </c>
      <c r="M34" s="184">
        <v>172896</v>
      </c>
      <c r="N34" s="121"/>
      <c r="O34" s="101"/>
      <c r="P34" s="158"/>
    </row>
    <row r="35" spans="1:16" x14ac:dyDescent="0.2">
      <c r="A35" s="157"/>
      <c r="B35" s="26"/>
      <c r="C35" s="59"/>
      <c r="D35" s="181" t="s">
        <v>63</v>
      </c>
      <c r="E35" s="184">
        <v>3915179.3</v>
      </c>
      <c r="F35" s="176"/>
      <c r="G35" s="63"/>
      <c r="H35" s="27"/>
      <c r="J35" s="15"/>
      <c r="K35" s="111"/>
      <c r="L35" s="112"/>
      <c r="M35" s="113"/>
      <c r="N35" s="121"/>
      <c r="O35" s="101"/>
      <c r="P35" s="158"/>
    </row>
    <row r="36" spans="1:16" x14ac:dyDescent="0.2">
      <c r="A36" s="157"/>
      <c r="B36" s="26"/>
      <c r="C36" s="59"/>
      <c r="D36" s="181" t="s">
        <v>64</v>
      </c>
      <c r="E36" s="184">
        <v>15771924</v>
      </c>
      <c r="F36" s="176"/>
      <c r="G36" s="63"/>
      <c r="H36" s="27"/>
      <c r="J36" s="15"/>
      <c r="K36" s="111"/>
      <c r="L36" s="48" t="s">
        <v>13</v>
      </c>
      <c r="M36" s="54"/>
      <c r="N36" s="50">
        <f>SUM(M37:M45)</f>
        <v>117626681.81</v>
      </c>
      <c r="O36" s="101"/>
      <c r="P36" s="158"/>
    </row>
    <row r="37" spans="1:16" x14ac:dyDescent="0.2">
      <c r="A37" s="157"/>
      <c r="B37" s="26"/>
      <c r="C37" s="59"/>
      <c r="D37" s="181" t="s">
        <v>65</v>
      </c>
      <c r="E37" s="184">
        <v>1374792.75</v>
      </c>
      <c r="F37" s="176"/>
      <c r="G37" s="63"/>
      <c r="H37" s="27"/>
      <c r="J37" s="15"/>
      <c r="K37" s="111"/>
      <c r="L37" s="181" t="s">
        <v>125</v>
      </c>
      <c r="M37" s="184">
        <v>508761.57</v>
      </c>
      <c r="N37" s="121"/>
      <c r="O37" s="101"/>
      <c r="P37" s="158"/>
    </row>
    <row r="38" spans="1:16" x14ac:dyDescent="0.2">
      <c r="A38" s="157"/>
      <c r="B38" s="26"/>
      <c r="C38" s="59"/>
      <c r="D38" s="181" t="s">
        <v>66</v>
      </c>
      <c r="E38" s="184">
        <v>1016177.98</v>
      </c>
      <c r="F38" s="176"/>
      <c r="G38" s="63"/>
      <c r="H38" s="27"/>
      <c r="J38" s="15"/>
      <c r="K38" s="111"/>
      <c r="L38" s="181" t="s">
        <v>126</v>
      </c>
      <c r="M38" s="184">
        <v>15563.16</v>
      </c>
      <c r="N38" s="122"/>
      <c r="O38" s="101"/>
      <c r="P38" s="158"/>
    </row>
    <row r="39" spans="1:16" x14ac:dyDescent="0.2">
      <c r="A39" s="157"/>
      <c r="B39" s="26"/>
      <c r="C39" s="59"/>
      <c r="D39" s="181" t="s">
        <v>67</v>
      </c>
      <c r="E39" s="184">
        <v>4415148.17</v>
      </c>
      <c r="F39" s="176"/>
      <c r="G39" s="63"/>
      <c r="H39" s="27"/>
      <c r="J39" s="15"/>
      <c r="K39" s="111"/>
      <c r="L39" s="181" t="s">
        <v>127</v>
      </c>
      <c r="M39" s="184">
        <v>20089821.789999999</v>
      </c>
      <c r="N39" s="122"/>
      <c r="O39" s="101"/>
      <c r="P39" s="158"/>
    </row>
    <row r="40" spans="1:16" x14ac:dyDescent="0.2">
      <c r="A40" s="157"/>
      <c r="B40" s="26"/>
      <c r="C40" s="59"/>
      <c r="D40" s="181" t="s">
        <v>68</v>
      </c>
      <c r="E40" s="184">
        <v>6056347.6500000004</v>
      </c>
      <c r="F40" s="176"/>
      <c r="G40" s="63"/>
      <c r="H40" s="27"/>
      <c r="J40" s="15"/>
      <c r="K40" s="111"/>
      <c r="L40" s="182" t="s">
        <v>128</v>
      </c>
      <c r="M40" s="184">
        <v>10987998.220000001</v>
      </c>
      <c r="N40" s="191"/>
      <c r="O40" s="229"/>
      <c r="P40" s="158"/>
    </row>
    <row r="41" spans="1:16" x14ac:dyDescent="0.2">
      <c r="A41" s="157"/>
      <c r="B41" s="26"/>
      <c r="C41" s="59"/>
      <c r="D41" s="181" t="s">
        <v>69</v>
      </c>
      <c r="E41" s="184">
        <v>1980000</v>
      </c>
      <c r="F41" s="176"/>
      <c r="G41" s="63"/>
      <c r="H41" s="27"/>
      <c r="J41" s="15"/>
      <c r="K41" s="111"/>
      <c r="L41" s="181" t="s">
        <v>129</v>
      </c>
      <c r="M41" s="184">
        <v>34048217.009999998</v>
      </c>
      <c r="N41" s="191"/>
      <c r="O41" s="229"/>
      <c r="P41" s="158"/>
    </row>
    <row r="42" spans="1:16" x14ac:dyDescent="0.2">
      <c r="A42" s="157"/>
      <c r="B42" s="26"/>
      <c r="C42" s="59"/>
      <c r="D42" s="181" t="s">
        <v>70</v>
      </c>
      <c r="E42" s="184">
        <v>1622525</v>
      </c>
      <c r="F42" s="176"/>
      <c r="G42" s="63"/>
      <c r="H42" s="27"/>
      <c r="J42" s="228"/>
      <c r="K42" s="111"/>
      <c r="L42" s="181" t="s">
        <v>130</v>
      </c>
      <c r="M42" s="184">
        <v>33070039.809999999</v>
      </c>
      <c r="N42" s="191"/>
      <c r="O42" s="229"/>
      <c r="P42" s="158"/>
    </row>
    <row r="43" spans="1:16" x14ac:dyDescent="0.2">
      <c r="A43" s="157"/>
      <c r="B43" s="26"/>
      <c r="C43" s="59"/>
      <c r="D43" s="181" t="s">
        <v>71</v>
      </c>
      <c r="E43" s="184">
        <v>1618143.42</v>
      </c>
      <c r="F43" s="176"/>
      <c r="G43" s="63"/>
      <c r="H43" s="27"/>
      <c r="J43" s="228"/>
      <c r="K43" s="133"/>
      <c r="L43" s="181" t="s">
        <v>131</v>
      </c>
      <c r="M43" s="184">
        <v>7788821.4199999999</v>
      </c>
      <c r="N43" s="225"/>
      <c r="O43" s="229"/>
      <c r="P43" s="158"/>
    </row>
    <row r="44" spans="1:16" x14ac:dyDescent="0.2">
      <c r="A44" s="157"/>
      <c r="B44" s="26"/>
      <c r="C44" s="59"/>
      <c r="D44" s="181" t="s">
        <v>72</v>
      </c>
      <c r="E44" s="184">
        <v>4523676.76</v>
      </c>
      <c r="F44" s="176"/>
      <c r="G44" s="63"/>
      <c r="H44" s="27"/>
      <c r="J44" s="228"/>
      <c r="K44" s="133"/>
      <c r="L44" s="181" t="s">
        <v>132</v>
      </c>
      <c r="M44" s="184">
        <v>7534984.3700000001</v>
      </c>
      <c r="N44" s="225"/>
      <c r="O44" s="229"/>
      <c r="P44" s="158"/>
    </row>
    <row r="45" spans="1:16" x14ac:dyDescent="0.2">
      <c r="A45" s="157"/>
      <c r="B45" s="26"/>
      <c r="C45" s="59"/>
      <c r="D45" s="181" t="s">
        <v>73</v>
      </c>
      <c r="E45" s="184">
        <v>953639.66</v>
      </c>
      <c r="F45" s="176"/>
      <c r="G45" s="63"/>
      <c r="H45" s="27"/>
      <c r="J45" s="228"/>
      <c r="K45" s="133"/>
      <c r="L45" s="181" t="s">
        <v>133</v>
      </c>
      <c r="M45" s="184">
        <v>3582474.46</v>
      </c>
      <c r="N45" s="225"/>
      <c r="O45" s="229"/>
      <c r="P45" s="158"/>
    </row>
    <row r="46" spans="1:16" x14ac:dyDescent="0.2">
      <c r="A46" s="157"/>
      <c r="B46" s="26"/>
      <c r="C46" s="59"/>
      <c r="D46" s="181" t="s">
        <v>74</v>
      </c>
      <c r="E46" s="184">
        <v>574529.6</v>
      </c>
      <c r="F46" s="176"/>
      <c r="G46" s="63"/>
      <c r="H46" s="27"/>
      <c r="J46" s="228"/>
      <c r="K46" s="111"/>
      <c r="L46" s="114"/>
      <c r="M46" s="115"/>
      <c r="N46" s="124"/>
      <c r="O46" s="101"/>
      <c r="P46" s="158"/>
    </row>
    <row r="47" spans="1:16" x14ac:dyDescent="0.2">
      <c r="A47" s="157"/>
      <c r="B47" s="26"/>
      <c r="C47" s="59"/>
      <c r="D47" s="183" t="s">
        <v>75</v>
      </c>
      <c r="E47" s="184">
        <v>582360</v>
      </c>
      <c r="F47" s="176"/>
      <c r="G47" s="63"/>
      <c r="H47" s="27"/>
      <c r="J47" s="15"/>
      <c r="K47" s="111"/>
      <c r="L47" s="226" t="s">
        <v>5</v>
      </c>
      <c r="M47" s="49"/>
      <c r="N47" s="50">
        <f>SUM(M48:M49)</f>
        <v>5092752.9800000004</v>
      </c>
      <c r="O47" s="101"/>
      <c r="P47" s="158"/>
    </row>
    <row r="48" spans="1:16" x14ac:dyDescent="0.2">
      <c r="A48" s="157"/>
      <c r="B48" s="26"/>
      <c r="C48" s="59"/>
      <c r="D48" s="181" t="s">
        <v>76</v>
      </c>
      <c r="E48" s="184">
        <v>673800</v>
      </c>
      <c r="F48" s="176"/>
      <c r="G48" s="63"/>
      <c r="H48" s="27"/>
      <c r="J48" s="15"/>
      <c r="K48" s="111"/>
      <c r="L48" s="227" t="s">
        <v>40</v>
      </c>
      <c r="M48" s="182">
        <v>4639313</v>
      </c>
      <c r="N48" s="123"/>
      <c r="O48" s="101"/>
      <c r="P48" s="158"/>
    </row>
    <row r="49" spans="1:16" x14ac:dyDescent="0.2">
      <c r="A49" s="157"/>
      <c r="B49" s="26"/>
      <c r="C49" s="59"/>
      <c r="D49" s="181" t="s">
        <v>77</v>
      </c>
      <c r="E49" s="184">
        <v>825450.66</v>
      </c>
      <c r="F49" s="176"/>
      <c r="G49" s="63"/>
      <c r="H49" s="27"/>
      <c r="J49" s="15"/>
      <c r="K49" s="111"/>
      <c r="L49" s="82" t="s">
        <v>6</v>
      </c>
      <c r="M49" s="182">
        <v>453439.98</v>
      </c>
      <c r="N49" s="121"/>
      <c r="O49" s="101"/>
      <c r="P49" s="158"/>
    </row>
    <row r="50" spans="1:16" x14ac:dyDescent="0.2">
      <c r="A50" s="157"/>
      <c r="B50" s="26"/>
      <c r="C50" s="59"/>
      <c r="D50" s="181" t="s">
        <v>78</v>
      </c>
      <c r="E50" s="184">
        <v>535478.65</v>
      </c>
      <c r="F50" s="176"/>
      <c r="G50" s="63"/>
      <c r="H50" s="27"/>
      <c r="J50" s="15"/>
      <c r="K50" s="111"/>
      <c r="L50" s="110"/>
      <c r="M50" s="113"/>
      <c r="N50" s="122"/>
      <c r="O50" s="101"/>
      <c r="P50" s="158"/>
    </row>
    <row r="51" spans="1:16" x14ac:dyDescent="0.2">
      <c r="A51" s="157"/>
      <c r="B51" s="26"/>
      <c r="C51" s="59"/>
      <c r="D51" s="181" t="s">
        <v>79</v>
      </c>
      <c r="E51" s="184">
        <v>1960463.41</v>
      </c>
      <c r="F51" s="176"/>
      <c r="G51" s="63"/>
      <c r="H51" s="27"/>
      <c r="J51" s="15"/>
      <c r="K51" s="111"/>
      <c r="L51" s="48" t="s">
        <v>7</v>
      </c>
      <c r="M51" s="145"/>
      <c r="N51" s="50">
        <v>26904531.390000001</v>
      </c>
      <c r="O51" s="101"/>
      <c r="P51" s="158"/>
    </row>
    <row r="52" spans="1:16" x14ac:dyDescent="0.2">
      <c r="A52" s="157"/>
      <c r="B52" s="26"/>
      <c r="C52" s="59"/>
      <c r="D52" s="181" t="s">
        <v>80</v>
      </c>
      <c r="E52" s="184">
        <v>986175</v>
      </c>
      <c r="F52" s="176"/>
      <c r="G52" s="63"/>
      <c r="H52" s="27"/>
      <c r="J52" s="15"/>
      <c r="K52" s="109"/>
      <c r="L52" s="82" t="s">
        <v>27</v>
      </c>
      <c r="M52" s="182">
        <v>26904531.390000001</v>
      </c>
      <c r="N52" s="121"/>
      <c r="O52" s="101"/>
      <c r="P52" s="158"/>
    </row>
    <row r="53" spans="1:16" x14ac:dyDescent="0.2">
      <c r="A53" s="157"/>
      <c r="B53" s="26"/>
      <c r="C53" s="59"/>
      <c r="D53" s="181" t="s">
        <v>81</v>
      </c>
      <c r="E53" s="184">
        <v>860445</v>
      </c>
      <c r="F53" s="176"/>
      <c r="G53" s="63"/>
      <c r="H53" s="27"/>
      <c r="J53" s="15"/>
      <c r="K53" s="111"/>
      <c r="L53" s="110"/>
      <c r="M53" s="113"/>
      <c r="N53" s="122"/>
      <c r="O53" s="101"/>
      <c r="P53" s="158"/>
    </row>
    <row r="54" spans="1:16" x14ac:dyDescent="0.2">
      <c r="A54" s="157"/>
      <c r="B54" s="26"/>
      <c r="C54" s="59"/>
      <c r="D54" s="181" t="s">
        <v>82</v>
      </c>
      <c r="E54" s="184">
        <v>114345.09</v>
      </c>
      <c r="F54" s="177"/>
      <c r="G54" s="63"/>
      <c r="H54" s="29"/>
      <c r="J54" s="15"/>
      <c r="K54" s="111"/>
      <c r="L54" s="48" t="s">
        <v>8</v>
      </c>
      <c r="M54" s="145"/>
      <c r="N54" s="50">
        <v>26040.32</v>
      </c>
      <c r="O54" s="101"/>
      <c r="P54" s="158"/>
    </row>
    <row r="55" spans="1:16" x14ac:dyDescent="0.2">
      <c r="A55" s="157"/>
      <c r="B55" s="26"/>
      <c r="C55" s="59"/>
      <c r="D55" s="183" t="s">
        <v>83</v>
      </c>
      <c r="E55" s="184">
        <v>2905148.1</v>
      </c>
      <c r="F55" s="176"/>
      <c r="G55" s="63"/>
      <c r="H55" s="29"/>
      <c r="J55" s="15"/>
      <c r="K55" s="111"/>
      <c r="L55" s="82" t="s">
        <v>41</v>
      </c>
      <c r="M55" s="83">
        <v>26040.32</v>
      </c>
      <c r="N55" s="121"/>
      <c r="O55" s="101"/>
      <c r="P55" s="158"/>
    </row>
    <row r="56" spans="1:16" x14ac:dyDescent="0.2">
      <c r="A56" s="157"/>
      <c r="B56" s="26"/>
      <c r="C56" s="59"/>
      <c r="D56" s="183" t="s">
        <v>84</v>
      </c>
      <c r="E56" s="184">
        <v>954057.26</v>
      </c>
      <c r="F56" s="176"/>
      <c r="G56" s="63"/>
      <c r="H56" s="29"/>
      <c r="J56" s="15"/>
      <c r="K56" s="111"/>
      <c r="L56" s="110"/>
      <c r="M56" s="113"/>
      <c r="N56" s="122"/>
      <c r="O56" s="101"/>
      <c r="P56" s="158"/>
    </row>
    <row r="57" spans="1:16" x14ac:dyDescent="0.2">
      <c r="A57" s="157"/>
      <c r="B57" s="26"/>
      <c r="C57" s="59"/>
      <c r="D57" s="183" t="s">
        <v>85</v>
      </c>
      <c r="E57" s="184">
        <v>235859.20000000001</v>
      </c>
      <c r="F57" s="177"/>
      <c r="G57" s="63"/>
      <c r="H57" s="29"/>
      <c r="J57" s="15"/>
      <c r="K57" s="111"/>
      <c r="L57" s="48" t="s">
        <v>9</v>
      </c>
      <c r="M57" s="145"/>
      <c r="N57" s="50">
        <f>SUM(M58:M60)</f>
        <v>2766611.9</v>
      </c>
      <c r="O57" s="101"/>
      <c r="P57" s="158"/>
    </row>
    <row r="58" spans="1:16" x14ac:dyDescent="0.2">
      <c r="A58" s="157"/>
      <c r="B58" s="26"/>
      <c r="C58" s="59"/>
      <c r="D58" s="183" t="s">
        <v>86</v>
      </c>
      <c r="E58" s="184">
        <v>356014.2</v>
      </c>
      <c r="F58" s="176"/>
      <c r="G58" s="63"/>
      <c r="H58" s="29"/>
      <c r="J58" s="15"/>
      <c r="K58" s="111"/>
      <c r="L58" s="82" t="s">
        <v>28</v>
      </c>
      <c r="M58" s="182">
        <v>59469.65</v>
      </c>
      <c r="N58" s="121"/>
      <c r="O58" s="101"/>
      <c r="P58" s="158"/>
    </row>
    <row r="59" spans="1:16" x14ac:dyDescent="0.2">
      <c r="A59" s="157"/>
      <c r="B59" s="26"/>
      <c r="C59" s="59"/>
      <c r="D59" s="185"/>
      <c r="E59" s="174"/>
      <c r="F59" s="174"/>
      <c r="G59" s="63"/>
      <c r="H59" s="29"/>
      <c r="J59" s="15"/>
      <c r="K59" s="111"/>
      <c r="L59" s="82" t="s">
        <v>10</v>
      </c>
      <c r="M59" s="182">
        <v>1942891.24</v>
      </c>
      <c r="N59" s="121"/>
      <c r="O59" s="101"/>
      <c r="P59" s="158"/>
    </row>
    <row r="60" spans="1:16" x14ac:dyDescent="0.2">
      <c r="A60" s="157"/>
      <c r="B60" s="26"/>
      <c r="C60" s="59"/>
      <c r="D60" s="199" t="s">
        <v>87</v>
      </c>
      <c r="E60" s="200"/>
      <c r="F60" s="201">
        <v>4368251.9000000004</v>
      </c>
      <c r="G60" s="63"/>
      <c r="H60" s="29"/>
      <c r="J60" s="15"/>
      <c r="K60" s="111"/>
      <c r="L60" s="82" t="s">
        <v>42</v>
      </c>
      <c r="M60" s="182">
        <v>764251.01</v>
      </c>
      <c r="N60" s="121"/>
      <c r="O60" s="101"/>
      <c r="P60" s="158"/>
    </row>
    <row r="61" spans="1:16" x14ac:dyDescent="0.2">
      <c r="A61" s="157"/>
      <c r="B61" s="26"/>
      <c r="C61" s="59"/>
      <c r="D61" s="61"/>
      <c r="E61" s="186"/>
      <c r="F61" s="178"/>
      <c r="G61" s="63"/>
      <c r="H61" s="29"/>
      <c r="J61" s="102"/>
      <c r="K61" s="234"/>
      <c r="L61" s="116"/>
      <c r="M61" s="115"/>
      <c r="N61" s="124"/>
      <c r="O61" s="101"/>
      <c r="P61" s="158"/>
    </row>
    <row r="62" spans="1:16" x14ac:dyDescent="0.2">
      <c r="A62" s="157"/>
      <c r="B62" s="26"/>
      <c r="C62" s="59"/>
      <c r="D62" s="202" t="s">
        <v>88</v>
      </c>
      <c r="E62" s="203"/>
      <c r="F62" s="201">
        <f>1788372.52+744.17</f>
        <v>1789116.69</v>
      </c>
      <c r="G62" s="63"/>
      <c r="H62" s="29"/>
      <c r="J62" s="15"/>
      <c r="K62" s="192"/>
      <c r="L62" s="192"/>
      <c r="M62" s="193"/>
      <c r="N62" s="207"/>
      <c r="O62" s="101"/>
      <c r="P62" s="158"/>
    </row>
    <row r="63" spans="1:16" x14ac:dyDescent="0.2">
      <c r="A63" s="157"/>
      <c r="B63" s="26"/>
      <c r="C63" s="59"/>
      <c r="D63" s="175"/>
      <c r="E63" s="174"/>
      <c r="F63" s="174"/>
      <c r="G63" s="63"/>
      <c r="H63" s="29"/>
      <c r="I63" s="1"/>
      <c r="J63" s="15"/>
      <c r="K63" s="192"/>
      <c r="L63" s="192"/>
      <c r="M63" s="193"/>
      <c r="N63" s="207"/>
      <c r="O63" s="101"/>
      <c r="P63" s="158"/>
    </row>
    <row r="64" spans="1:16" x14ac:dyDescent="0.2">
      <c r="A64" s="157"/>
      <c r="B64" s="26"/>
      <c r="C64" s="59"/>
      <c r="D64" s="199" t="s">
        <v>89</v>
      </c>
      <c r="E64" s="200"/>
      <c r="F64" s="206">
        <v>11027.88</v>
      </c>
      <c r="G64" s="212"/>
      <c r="H64" s="29"/>
      <c r="I64" s="1"/>
      <c r="J64" s="15"/>
      <c r="K64" s="192"/>
      <c r="L64" s="192"/>
      <c r="M64" s="193"/>
      <c r="N64" s="207"/>
      <c r="O64" s="101"/>
      <c r="P64" s="158"/>
    </row>
    <row r="65" spans="1:16" x14ac:dyDescent="0.2">
      <c r="A65" s="157"/>
      <c r="B65" s="26"/>
      <c r="C65" s="59"/>
      <c r="D65" s="204" t="s">
        <v>90</v>
      </c>
      <c r="E65" s="205">
        <v>11027.88</v>
      </c>
      <c r="F65" s="64"/>
      <c r="G65" s="63"/>
      <c r="H65" s="29"/>
      <c r="I65" s="1"/>
      <c r="J65" s="15"/>
      <c r="K65" s="192"/>
      <c r="L65" s="192"/>
      <c r="M65" s="193"/>
      <c r="N65" s="207"/>
      <c r="O65" s="101"/>
      <c r="P65" s="158"/>
    </row>
    <row r="66" spans="1:16" x14ac:dyDescent="0.2">
      <c r="A66" s="157"/>
      <c r="B66" s="26"/>
      <c r="C66" s="68"/>
      <c r="D66" s="69"/>
      <c r="E66" s="70"/>
      <c r="F66" s="70"/>
      <c r="G66" s="71"/>
      <c r="H66" s="29"/>
      <c r="I66" s="1"/>
      <c r="J66" s="15"/>
      <c r="K66" s="192"/>
      <c r="L66" s="192"/>
      <c r="M66" s="193"/>
      <c r="N66" s="207"/>
      <c r="O66" s="101"/>
      <c r="P66" s="158"/>
    </row>
    <row r="67" spans="1:16" x14ac:dyDescent="0.2">
      <c r="A67" s="157"/>
      <c r="B67" s="32"/>
      <c r="C67" s="36"/>
      <c r="D67" s="33"/>
      <c r="E67" s="34"/>
      <c r="F67" s="34"/>
      <c r="G67" s="36"/>
      <c r="H67" s="37"/>
      <c r="I67" s="1"/>
      <c r="J67" s="18"/>
      <c r="K67" s="20"/>
      <c r="L67" s="20"/>
      <c r="M67" s="19"/>
      <c r="N67" s="211"/>
      <c r="O67" s="105"/>
      <c r="P67" s="158"/>
    </row>
    <row r="68" spans="1:16" x14ac:dyDescent="0.2">
      <c r="A68" s="157"/>
      <c r="D68" s="8"/>
      <c r="E68" s="1"/>
      <c r="F68" s="1"/>
      <c r="H68" s="1"/>
      <c r="I68" s="1"/>
      <c r="J68" s="208"/>
      <c r="K68" s="208"/>
      <c r="L68" s="209"/>
      <c r="M68" s="208"/>
      <c r="N68" s="209"/>
      <c r="O68" s="210"/>
      <c r="P68" s="158"/>
    </row>
    <row r="69" spans="1:16" x14ac:dyDescent="0.2">
      <c r="A69" s="157"/>
      <c r="B69" s="38"/>
      <c r="C69" s="39"/>
      <c r="D69" s="40"/>
      <c r="E69" s="41"/>
      <c r="F69" s="41"/>
      <c r="G69" s="39"/>
      <c r="H69" s="42"/>
      <c r="I69" s="1"/>
      <c r="J69" s="117"/>
      <c r="K69" s="118"/>
      <c r="L69" s="119"/>
      <c r="M69" s="118"/>
      <c r="N69" s="119"/>
      <c r="O69" s="120"/>
      <c r="P69" s="158"/>
    </row>
    <row r="70" spans="1:16" x14ac:dyDescent="0.2">
      <c r="A70" s="157"/>
      <c r="B70" s="26"/>
      <c r="C70" s="72"/>
      <c r="D70" s="73"/>
      <c r="E70" s="74"/>
      <c r="F70" s="74"/>
      <c r="G70" s="75"/>
      <c r="H70" s="29"/>
      <c r="I70" s="1"/>
      <c r="J70" s="102"/>
      <c r="K70" s="130"/>
      <c r="L70" s="131"/>
      <c r="M70" s="232"/>
      <c r="N70" s="132"/>
      <c r="O70" s="101"/>
      <c r="P70" s="158"/>
    </row>
    <row r="71" spans="1:16" x14ac:dyDescent="0.2">
      <c r="A71" s="157"/>
      <c r="B71" s="26"/>
      <c r="C71" s="59"/>
      <c r="D71" s="51" t="s">
        <v>11</v>
      </c>
      <c r="E71" s="52"/>
      <c r="F71" s="52"/>
      <c r="G71" s="50">
        <f>SUM(F72:F89)</f>
        <v>12945750.450000001</v>
      </c>
      <c r="H71" s="29"/>
      <c r="I71" s="1"/>
      <c r="J71" s="102"/>
      <c r="K71" s="233"/>
      <c r="L71" s="48" t="s">
        <v>134</v>
      </c>
      <c r="M71" s="145"/>
      <c r="N71" s="50">
        <f>SUM(M73:M75)</f>
        <v>37274.86</v>
      </c>
      <c r="O71" s="101"/>
      <c r="P71" s="158"/>
    </row>
    <row r="72" spans="1:16" x14ac:dyDescent="0.2">
      <c r="A72" s="157"/>
      <c r="B72" s="26"/>
      <c r="C72" s="59"/>
      <c r="D72" s="65"/>
      <c r="E72" s="64"/>
      <c r="F72" s="64"/>
      <c r="G72" s="66"/>
      <c r="H72" s="29"/>
      <c r="I72" s="1"/>
      <c r="J72" s="102"/>
      <c r="K72" s="233"/>
      <c r="L72" s="191"/>
      <c r="M72" s="194"/>
      <c r="N72" s="122"/>
      <c r="O72" s="101"/>
      <c r="P72" s="158"/>
    </row>
    <row r="73" spans="1:16" x14ac:dyDescent="0.2">
      <c r="A73" s="157"/>
      <c r="B73" s="26"/>
      <c r="C73" s="59"/>
      <c r="D73" s="218" t="s">
        <v>17</v>
      </c>
      <c r="E73" s="215"/>
      <c r="F73" s="201">
        <v>10053924.68</v>
      </c>
      <c r="G73" s="63"/>
      <c r="H73" s="29"/>
      <c r="I73" s="1"/>
      <c r="J73" s="102"/>
      <c r="K73" s="233"/>
      <c r="L73" s="181" t="s">
        <v>135</v>
      </c>
      <c r="M73" s="182">
        <f>21200+16074.86</f>
        <v>37274.86</v>
      </c>
      <c r="N73" s="121"/>
      <c r="O73" s="101"/>
      <c r="P73" s="158"/>
    </row>
    <row r="74" spans="1:16" x14ac:dyDescent="0.2">
      <c r="A74" s="157"/>
      <c r="B74" s="26"/>
      <c r="C74" s="59"/>
      <c r="D74" s="213" t="s">
        <v>20</v>
      </c>
      <c r="E74" s="214"/>
      <c r="F74" s="219">
        <v>1036800.24</v>
      </c>
      <c r="G74" s="66"/>
      <c r="H74" s="29"/>
      <c r="I74" s="1"/>
      <c r="J74" s="102"/>
      <c r="K74" s="234"/>
      <c r="L74" s="114"/>
      <c r="M74" s="235"/>
      <c r="N74" s="124"/>
      <c r="O74" s="101"/>
      <c r="P74" s="158"/>
    </row>
    <row r="75" spans="1:16" x14ac:dyDescent="0.2">
      <c r="A75" s="157"/>
      <c r="B75" s="26"/>
      <c r="C75" s="59"/>
      <c r="D75" s="179" t="s">
        <v>34</v>
      </c>
      <c r="E75" s="217"/>
      <c r="F75" s="64"/>
      <c r="G75" s="66"/>
      <c r="H75" s="29"/>
      <c r="I75" s="1"/>
      <c r="J75" s="102"/>
      <c r="K75" s="193"/>
      <c r="L75" s="230"/>
      <c r="M75" s="231"/>
      <c r="N75" s="192"/>
      <c r="O75" s="101"/>
      <c r="P75" s="158"/>
    </row>
    <row r="76" spans="1:16" x14ac:dyDescent="0.2">
      <c r="A76" s="157"/>
      <c r="B76" s="26"/>
      <c r="C76" s="59"/>
      <c r="D76" s="65"/>
      <c r="E76" s="64"/>
      <c r="F76" s="64"/>
      <c r="G76" s="66"/>
      <c r="H76" s="29"/>
      <c r="I76" s="1"/>
      <c r="J76" s="102"/>
      <c r="K76" s="16"/>
      <c r="L76" s="17"/>
      <c r="M76" s="16"/>
      <c r="N76" s="17"/>
      <c r="O76" s="101"/>
      <c r="P76" s="158"/>
    </row>
    <row r="77" spans="1:16" x14ac:dyDescent="0.2">
      <c r="A77" s="157"/>
      <c r="B77" s="26"/>
      <c r="C77" s="59"/>
      <c r="D77" s="221" t="s">
        <v>22</v>
      </c>
      <c r="E77" s="200"/>
      <c r="F77" s="220">
        <f>SUM(E78:E96)</f>
        <v>1854854.89</v>
      </c>
      <c r="G77" s="63"/>
      <c r="H77" s="29"/>
      <c r="I77" s="1"/>
      <c r="J77" s="102"/>
      <c r="K77" s="16"/>
      <c r="L77" s="17"/>
      <c r="M77" s="16"/>
      <c r="N77" s="17"/>
      <c r="O77" s="101"/>
      <c r="P77" s="158"/>
    </row>
    <row r="78" spans="1:16" x14ac:dyDescent="0.2">
      <c r="A78" s="157"/>
      <c r="B78" s="26"/>
      <c r="C78" s="59"/>
      <c r="D78" s="181" t="s">
        <v>63</v>
      </c>
      <c r="E78" s="182">
        <v>166822.04999999999</v>
      </c>
      <c r="F78" s="67"/>
      <c r="G78" s="63"/>
      <c r="H78" s="29"/>
      <c r="I78" s="1"/>
      <c r="J78" s="102"/>
      <c r="K78" s="16"/>
      <c r="L78" s="17"/>
      <c r="M78" s="16"/>
      <c r="N78" s="17"/>
      <c r="O78" s="101"/>
      <c r="P78" s="158"/>
    </row>
    <row r="79" spans="1:16" x14ac:dyDescent="0.2">
      <c r="A79" s="157"/>
      <c r="B79" s="26"/>
      <c r="C79" s="59"/>
      <c r="D79" s="181" t="s">
        <v>91</v>
      </c>
      <c r="E79" s="182">
        <v>318543.71000000002</v>
      </c>
      <c r="F79" s="64"/>
      <c r="G79" s="63"/>
      <c r="H79" s="29"/>
      <c r="I79" s="1"/>
      <c r="J79" s="102"/>
      <c r="K79" s="16"/>
      <c r="L79" s="17"/>
      <c r="M79" s="16"/>
      <c r="N79" s="17"/>
      <c r="O79" s="101"/>
      <c r="P79" s="158"/>
    </row>
    <row r="80" spans="1:16" x14ac:dyDescent="0.2">
      <c r="A80" s="157"/>
      <c r="B80" s="26"/>
      <c r="C80" s="59"/>
      <c r="D80" s="181" t="s">
        <v>12</v>
      </c>
      <c r="E80" s="182">
        <v>660845.64</v>
      </c>
      <c r="F80" s="64"/>
      <c r="G80" s="66"/>
      <c r="H80" s="29"/>
      <c r="I80" s="1"/>
      <c r="J80" s="102"/>
      <c r="K80" s="16"/>
      <c r="L80" s="17"/>
      <c r="M80" s="16"/>
      <c r="N80" s="17"/>
      <c r="O80" s="101"/>
      <c r="P80" s="158"/>
    </row>
    <row r="81" spans="1:16" x14ac:dyDescent="0.2">
      <c r="A81" s="157"/>
      <c r="B81" s="26"/>
      <c r="C81" s="59"/>
      <c r="D81" s="181" t="s">
        <v>92</v>
      </c>
      <c r="E81" s="182">
        <v>281765.06</v>
      </c>
      <c r="F81" s="64"/>
      <c r="G81" s="66"/>
      <c r="H81" s="29"/>
      <c r="I81" s="1"/>
      <c r="J81" s="102"/>
      <c r="K81" s="16"/>
      <c r="L81" s="17"/>
      <c r="M81" s="16"/>
      <c r="N81" s="17"/>
      <c r="O81" s="101"/>
      <c r="P81" s="158"/>
    </row>
    <row r="82" spans="1:16" x14ac:dyDescent="0.2">
      <c r="A82" s="157"/>
      <c r="B82" s="26"/>
      <c r="C82" s="59"/>
      <c r="D82" s="181" t="s">
        <v>93</v>
      </c>
      <c r="E82" s="182">
        <v>43132.02</v>
      </c>
      <c r="F82" s="64"/>
      <c r="G82" s="63"/>
      <c r="H82" s="29"/>
      <c r="I82" s="1"/>
      <c r="J82" s="102"/>
      <c r="K82" s="16"/>
      <c r="L82" s="17"/>
      <c r="M82" s="16"/>
      <c r="N82" s="17"/>
      <c r="O82" s="101"/>
      <c r="P82" s="158"/>
    </row>
    <row r="83" spans="1:16" x14ac:dyDescent="0.2">
      <c r="A83" s="157"/>
      <c r="B83" s="26"/>
      <c r="C83" s="59"/>
      <c r="D83" s="181" t="s">
        <v>68</v>
      </c>
      <c r="E83" s="182">
        <v>213180.04</v>
      </c>
      <c r="F83" s="64"/>
      <c r="G83" s="66"/>
      <c r="H83" s="29"/>
      <c r="I83" s="1"/>
      <c r="J83" s="102"/>
      <c r="K83" s="16"/>
      <c r="L83" s="17"/>
      <c r="M83" s="16"/>
      <c r="N83" s="17"/>
      <c r="O83" s="101"/>
      <c r="P83" s="158"/>
    </row>
    <row r="84" spans="1:16" x14ac:dyDescent="0.2">
      <c r="A84" s="157"/>
      <c r="B84" s="26"/>
      <c r="C84" s="59"/>
      <c r="D84" s="183" t="s">
        <v>33</v>
      </c>
      <c r="E84" s="182">
        <v>102295.73</v>
      </c>
      <c r="F84" s="64"/>
      <c r="G84" s="66"/>
      <c r="H84" s="29"/>
      <c r="I84" s="1"/>
      <c r="J84" s="102"/>
      <c r="K84" s="16"/>
      <c r="L84" s="17"/>
      <c r="M84" s="16"/>
      <c r="N84" s="17"/>
      <c r="O84" s="101"/>
      <c r="P84" s="158"/>
    </row>
    <row r="85" spans="1:16" x14ac:dyDescent="0.2">
      <c r="A85" s="157"/>
      <c r="B85" s="26"/>
      <c r="C85" s="59"/>
      <c r="D85" s="183" t="s">
        <v>94</v>
      </c>
      <c r="E85" s="182">
        <v>68100</v>
      </c>
      <c r="F85" s="64"/>
      <c r="G85" s="66"/>
      <c r="H85" s="29"/>
      <c r="I85" s="1"/>
      <c r="J85" s="102"/>
      <c r="K85" s="16"/>
      <c r="L85" s="17"/>
      <c r="M85" s="16"/>
      <c r="N85" s="17"/>
      <c r="O85" s="101"/>
      <c r="P85" s="158"/>
    </row>
    <row r="86" spans="1:16" x14ac:dyDescent="0.2">
      <c r="A86" s="157"/>
      <c r="B86" s="26"/>
      <c r="C86" s="59"/>
      <c r="D86" s="65"/>
      <c r="E86" s="64"/>
      <c r="F86" s="64"/>
      <c r="G86" s="63"/>
      <c r="H86" s="29"/>
      <c r="I86" s="1"/>
      <c r="J86" s="102"/>
      <c r="K86" s="16"/>
      <c r="L86" s="17"/>
      <c r="M86" s="16"/>
      <c r="N86" s="17"/>
      <c r="O86" s="101"/>
      <c r="P86" s="158"/>
    </row>
    <row r="87" spans="1:16" x14ac:dyDescent="0.2">
      <c r="A87" s="157"/>
      <c r="B87" s="26"/>
      <c r="C87" s="59"/>
      <c r="D87" s="221" t="s">
        <v>23</v>
      </c>
      <c r="E87" s="200"/>
      <c r="F87" s="206">
        <v>170.64</v>
      </c>
      <c r="G87" s="63"/>
      <c r="H87" s="29"/>
      <c r="I87" s="1"/>
      <c r="J87" s="102"/>
      <c r="K87" s="16"/>
      <c r="L87" s="17"/>
      <c r="M87" s="17"/>
      <c r="N87" s="17"/>
      <c r="O87" s="101"/>
      <c r="P87" s="158"/>
    </row>
    <row r="88" spans="1:16" x14ac:dyDescent="0.2">
      <c r="A88" s="157"/>
      <c r="B88" s="26"/>
      <c r="C88" s="59"/>
      <c r="D88" s="82" t="s">
        <v>24</v>
      </c>
      <c r="E88" s="182">
        <v>170.64</v>
      </c>
      <c r="F88" s="67"/>
      <c r="G88" s="63"/>
      <c r="H88" s="29"/>
      <c r="I88" s="1"/>
      <c r="J88" s="102"/>
      <c r="K88" s="16"/>
      <c r="L88" s="17"/>
      <c r="M88" s="17"/>
      <c r="N88" s="17"/>
      <c r="O88" s="101"/>
      <c r="P88" s="158"/>
    </row>
    <row r="89" spans="1:16" x14ac:dyDescent="0.2">
      <c r="A89" s="155"/>
      <c r="B89" s="26"/>
      <c r="C89" s="68"/>
      <c r="D89" s="76"/>
      <c r="E89" s="76"/>
      <c r="F89" s="76"/>
      <c r="G89" s="71"/>
      <c r="H89" s="29"/>
      <c r="I89" s="1"/>
      <c r="J89" s="102"/>
      <c r="K89" s="16"/>
      <c r="L89" s="17"/>
      <c r="M89" s="17"/>
      <c r="N89" s="17"/>
      <c r="O89" s="101"/>
      <c r="P89" s="158"/>
    </row>
    <row r="90" spans="1:16" x14ac:dyDescent="0.2">
      <c r="A90" s="155"/>
      <c r="B90" s="32"/>
      <c r="C90" s="36"/>
      <c r="D90" s="36"/>
      <c r="E90" s="36"/>
      <c r="F90" s="36"/>
      <c r="G90" s="36"/>
      <c r="H90" s="37"/>
      <c r="I90" s="1"/>
      <c r="J90" s="104"/>
      <c r="K90" s="19"/>
      <c r="L90" s="20"/>
      <c r="M90" s="20"/>
      <c r="N90" s="20"/>
      <c r="O90" s="105"/>
      <c r="P90" s="158"/>
    </row>
    <row r="91" spans="1:16" x14ac:dyDescent="0.2">
      <c r="A91" s="155"/>
      <c r="H91" s="1"/>
      <c r="I91" s="1"/>
      <c r="J91" s="1"/>
      <c r="K91" s="1"/>
      <c r="M91" s="2"/>
      <c r="N91" s="2"/>
      <c r="P91" s="158"/>
    </row>
    <row r="92" spans="1:16" x14ac:dyDescent="0.2">
      <c r="A92" s="155"/>
      <c r="B92" s="38"/>
      <c r="C92" s="39"/>
      <c r="D92" s="39"/>
      <c r="E92" s="39"/>
      <c r="F92" s="39"/>
      <c r="G92" s="39"/>
      <c r="H92" s="42"/>
      <c r="I92" s="1"/>
      <c r="J92" s="117"/>
      <c r="K92" s="118"/>
      <c r="L92" s="119"/>
      <c r="M92" s="119"/>
      <c r="N92" s="119"/>
      <c r="O92" s="120"/>
      <c r="P92" s="158"/>
    </row>
    <row r="93" spans="1:16" x14ac:dyDescent="0.2">
      <c r="A93" s="155"/>
      <c r="B93" s="26"/>
      <c r="C93" s="85"/>
      <c r="D93" s="9" t="s">
        <v>47</v>
      </c>
      <c r="E93" s="86"/>
      <c r="F93" s="87"/>
      <c r="G93" s="89">
        <f>SUM(G10:G89)</f>
        <v>261927780.84999999</v>
      </c>
      <c r="H93" s="29"/>
      <c r="I93" s="1"/>
      <c r="J93" s="102"/>
      <c r="K93" s="138"/>
      <c r="L93" s="9" t="s">
        <v>48</v>
      </c>
      <c r="M93" s="86"/>
      <c r="N93" s="89">
        <f>SUM(N10:N89)</f>
        <v>315525745.43000001</v>
      </c>
      <c r="O93" s="101"/>
      <c r="P93" s="158"/>
    </row>
    <row r="94" spans="1:16" x14ac:dyDescent="0.2">
      <c r="A94" s="155"/>
      <c r="B94" s="32"/>
      <c r="C94" s="36"/>
      <c r="D94" s="43"/>
      <c r="E94" s="44"/>
      <c r="F94" s="44"/>
      <c r="G94" s="43"/>
      <c r="H94" s="37"/>
      <c r="I94" s="1"/>
      <c r="J94" s="104"/>
      <c r="K94" s="19"/>
      <c r="L94" s="20"/>
      <c r="M94" s="20"/>
      <c r="N94" s="20"/>
      <c r="O94" s="105"/>
      <c r="P94" s="158"/>
    </row>
    <row r="95" spans="1:16" ht="16" customHeight="1" x14ac:dyDescent="0.2">
      <c r="A95" s="155"/>
      <c r="D95" s="3"/>
      <c r="E95" s="4"/>
      <c r="F95" s="4"/>
      <c r="G95" s="3"/>
      <c r="H95" s="1"/>
      <c r="I95" s="1"/>
      <c r="J95" s="1"/>
      <c r="K95" s="1"/>
      <c r="M95" s="2"/>
      <c r="N95" s="2"/>
      <c r="P95" s="158"/>
    </row>
    <row r="96" spans="1:16" x14ac:dyDescent="0.2">
      <c r="A96" s="155"/>
      <c r="B96" s="38"/>
      <c r="C96" s="39"/>
      <c r="D96" s="39"/>
      <c r="E96" s="41"/>
      <c r="F96" s="41"/>
      <c r="G96" s="39"/>
      <c r="H96" s="45"/>
      <c r="I96" s="3"/>
      <c r="J96" s="125"/>
      <c r="K96" s="118"/>
      <c r="L96" s="119"/>
      <c r="M96" s="119"/>
      <c r="N96" s="119"/>
      <c r="O96" s="120"/>
      <c r="P96" s="158"/>
    </row>
    <row r="97" spans="1:17" x14ac:dyDescent="0.2">
      <c r="A97" s="155"/>
      <c r="B97" s="26"/>
      <c r="C97" s="72"/>
      <c r="D97" s="77"/>
      <c r="E97" s="74"/>
      <c r="F97" s="74"/>
      <c r="G97" s="78"/>
      <c r="H97" s="27"/>
      <c r="J97" s="15"/>
      <c r="K97" s="130"/>
      <c r="L97" s="131"/>
      <c r="M97" s="131"/>
      <c r="N97" s="132"/>
      <c r="O97" s="101"/>
      <c r="P97" s="158"/>
    </row>
    <row r="98" spans="1:17" x14ac:dyDescent="0.2">
      <c r="A98" s="155"/>
      <c r="B98" s="26"/>
      <c r="C98" s="59"/>
      <c r="D98" s="53" t="s">
        <v>43</v>
      </c>
      <c r="E98" s="54"/>
      <c r="F98" s="54"/>
      <c r="G98" s="50">
        <f>SUM(E100:E109)</f>
        <v>138908998.94999999</v>
      </c>
      <c r="H98" s="27"/>
      <c r="J98" s="15"/>
      <c r="K98" s="133"/>
      <c r="L98" s="144" t="s">
        <v>46</v>
      </c>
      <c r="M98" s="145"/>
      <c r="N98" s="50">
        <f>SUM(M100:M104)</f>
        <v>139053246.62</v>
      </c>
      <c r="O98" s="101"/>
      <c r="P98" s="158"/>
    </row>
    <row r="99" spans="1:17" x14ac:dyDescent="0.2">
      <c r="A99" s="155"/>
      <c r="B99" s="26"/>
      <c r="C99" s="59"/>
      <c r="D99" s="197"/>
      <c r="E99" s="198"/>
      <c r="F99" s="198"/>
      <c r="G99" s="63"/>
      <c r="H99" s="27"/>
      <c r="J99" s="15"/>
      <c r="K99" s="133"/>
      <c r="L99" s="236"/>
      <c r="M99" s="191"/>
      <c r="N99" s="121"/>
      <c r="O99" s="101"/>
      <c r="P99" s="158"/>
    </row>
    <row r="100" spans="1:17" x14ac:dyDescent="0.2">
      <c r="A100" s="155"/>
      <c r="B100" s="26"/>
      <c r="C100" s="59"/>
      <c r="D100" s="189" t="s">
        <v>95</v>
      </c>
      <c r="E100" s="182">
        <v>45464483.07</v>
      </c>
      <c r="F100" s="174"/>
      <c r="G100" s="66"/>
      <c r="H100" s="27"/>
      <c r="J100" s="15"/>
      <c r="K100" s="133"/>
      <c r="L100" s="181" t="s">
        <v>136</v>
      </c>
      <c r="M100" s="182">
        <v>99784.089999999982</v>
      </c>
      <c r="N100" s="122"/>
      <c r="O100" s="101"/>
      <c r="P100" s="158"/>
    </row>
    <row r="101" spans="1:17" x14ac:dyDescent="0.2">
      <c r="A101" s="155"/>
      <c r="B101" s="26"/>
      <c r="C101" s="59"/>
      <c r="D101" s="189" t="s">
        <v>96</v>
      </c>
      <c r="E101" s="190">
        <v>1797630.5499999998</v>
      </c>
      <c r="F101" s="174"/>
      <c r="G101" s="63"/>
      <c r="H101" s="27"/>
      <c r="J101" s="15"/>
      <c r="K101" s="133"/>
      <c r="L101" s="181" t="s">
        <v>137</v>
      </c>
      <c r="M101" s="182">
        <v>41483037.600000001</v>
      </c>
      <c r="N101" s="122"/>
      <c r="O101" s="101"/>
      <c r="P101" s="158"/>
    </row>
    <row r="102" spans="1:17" x14ac:dyDescent="0.2">
      <c r="A102" s="155"/>
      <c r="B102" s="26"/>
      <c r="C102" s="59"/>
      <c r="D102" s="189" t="s">
        <v>97</v>
      </c>
      <c r="E102" s="190">
        <v>4349986.57</v>
      </c>
      <c r="F102" s="174"/>
      <c r="G102" s="63"/>
      <c r="H102" s="27"/>
      <c r="J102" s="15"/>
      <c r="K102" s="133"/>
      <c r="L102" s="181" t="s">
        <v>4</v>
      </c>
      <c r="M102" s="182">
        <v>15006.69</v>
      </c>
      <c r="N102" s="122"/>
      <c r="O102" s="101"/>
      <c r="P102" s="158"/>
    </row>
    <row r="103" spans="1:17" x14ac:dyDescent="0.2">
      <c r="A103" s="155"/>
      <c r="B103" s="26"/>
      <c r="C103" s="59"/>
      <c r="D103" s="189" t="s">
        <v>98</v>
      </c>
      <c r="E103" s="182">
        <v>51549024.280000001</v>
      </c>
      <c r="F103" s="174"/>
      <c r="G103" s="63"/>
      <c r="H103" s="27"/>
      <c r="J103" s="15"/>
      <c r="K103" s="133"/>
      <c r="L103" s="181" t="s">
        <v>138</v>
      </c>
      <c r="M103" s="182">
        <v>87709121.859999999</v>
      </c>
      <c r="N103" s="121"/>
      <c r="O103" s="101"/>
      <c r="P103" s="158"/>
    </row>
    <row r="104" spans="1:17" x14ac:dyDescent="0.2">
      <c r="A104" s="155"/>
      <c r="B104" s="26"/>
      <c r="C104" s="59"/>
      <c r="D104" s="190" t="s">
        <v>99</v>
      </c>
      <c r="E104" s="182">
        <v>16129534.65</v>
      </c>
      <c r="F104" s="174"/>
      <c r="G104" s="63"/>
      <c r="H104" s="27"/>
      <c r="J104" s="15"/>
      <c r="K104" s="133"/>
      <c r="L104" s="181" t="s">
        <v>139</v>
      </c>
      <c r="M104" s="182">
        <v>9746296.3800000008</v>
      </c>
      <c r="N104" s="121"/>
      <c r="O104" s="101"/>
      <c r="P104" s="158"/>
    </row>
    <row r="105" spans="1:17" x14ac:dyDescent="0.2">
      <c r="A105" s="155"/>
      <c r="B105" s="26"/>
      <c r="C105" s="59"/>
      <c r="D105" s="189" t="s">
        <v>100</v>
      </c>
      <c r="E105" s="182">
        <v>1446360.88</v>
      </c>
      <c r="F105" s="174"/>
      <c r="G105" s="63"/>
      <c r="H105" s="27"/>
      <c r="J105" s="15"/>
      <c r="K105" s="134"/>
      <c r="L105" s="116"/>
      <c r="M105" s="116"/>
      <c r="N105" s="124"/>
      <c r="O105" s="101"/>
      <c r="P105" s="158"/>
    </row>
    <row r="106" spans="1:17" x14ac:dyDescent="0.2">
      <c r="A106" s="155"/>
      <c r="B106" s="26"/>
      <c r="C106" s="59"/>
      <c r="D106" s="190" t="s">
        <v>101</v>
      </c>
      <c r="E106" s="182">
        <v>8187961.79</v>
      </c>
      <c r="F106" s="174"/>
      <c r="G106" s="63"/>
      <c r="H106" s="27"/>
      <c r="J106" s="15"/>
      <c r="K106" s="17"/>
      <c r="L106" s="17"/>
      <c r="M106" s="17"/>
      <c r="N106" s="17"/>
      <c r="O106" s="101"/>
      <c r="P106" s="158"/>
    </row>
    <row r="107" spans="1:17" x14ac:dyDescent="0.2">
      <c r="A107" s="155"/>
      <c r="B107" s="26"/>
      <c r="C107" s="59"/>
      <c r="D107" s="181" t="s">
        <v>102</v>
      </c>
      <c r="E107" s="182">
        <v>1268335.24</v>
      </c>
      <c r="F107" s="174"/>
      <c r="G107" s="63"/>
      <c r="H107" s="27"/>
      <c r="J107" s="15"/>
      <c r="K107" s="17"/>
      <c r="L107" s="17"/>
      <c r="M107" s="17"/>
      <c r="N107" s="17"/>
      <c r="O107" s="101"/>
      <c r="P107" s="158"/>
    </row>
    <row r="108" spans="1:17" x14ac:dyDescent="0.2">
      <c r="A108" s="155"/>
      <c r="B108" s="26"/>
      <c r="C108" s="59"/>
      <c r="D108" s="189" t="s">
        <v>21</v>
      </c>
      <c r="E108" s="182">
        <v>1382801.69</v>
      </c>
      <c r="F108" s="174"/>
      <c r="G108" s="63"/>
      <c r="H108" s="27"/>
      <c r="J108" s="15"/>
      <c r="K108" s="17"/>
      <c r="L108" s="17"/>
      <c r="M108" s="17"/>
      <c r="N108" s="17"/>
      <c r="O108" s="101"/>
      <c r="P108" s="158"/>
    </row>
    <row r="109" spans="1:17" x14ac:dyDescent="0.2">
      <c r="A109" s="155"/>
      <c r="B109" s="26"/>
      <c r="C109" s="59"/>
      <c r="D109" s="183" t="s">
        <v>103</v>
      </c>
      <c r="E109" s="195">
        <v>7332880.2300000004</v>
      </c>
      <c r="F109" s="59"/>
      <c r="G109" s="63"/>
      <c r="H109" s="27"/>
      <c r="J109" s="15"/>
      <c r="K109" s="17"/>
      <c r="L109" s="17"/>
      <c r="M109" s="17"/>
      <c r="N109" s="17"/>
      <c r="O109" s="101"/>
      <c r="P109" s="158"/>
    </row>
    <row r="110" spans="1:17" x14ac:dyDescent="0.2">
      <c r="A110" s="155"/>
      <c r="B110" s="26"/>
      <c r="C110" s="59"/>
      <c r="D110" s="175"/>
      <c r="E110" s="175"/>
      <c r="F110" s="175"/>
      <c r="G110" s="63"/>
      <c r="H110" s="27"/>
      <c r="J110" s="15"/>
      <c r="K110" s="17"/>
      <c r="L110" s="17"/>
      <c r="M110" s="17"/>
      <c r="N110" s="17"/>
      <c r="O110" s="101"/>
      <c r="P110" s="158"/>
    </row>
    <row r="111" spans="1:17" x14ac:dyDescent="0.2">
      <c r="A111" s="160"/>
      <c r="B111" s="26"/>
      <c r="C111" s="196"/>
      <c r="D111" s="9" t="s">
        <v>15</v>
      </c>
      <c r="E111" s="86"/>
      <c r="F111" s="87"/>
      <c r="G111" s="89">
        <f>SUM(E100:E109)</f>
        <v>138908998.94999999</v>
      </c>
      <c r="H111" s="47"/>
      <c r="I111" s="3"/>
      <c r="J111" s="126"/>
      <c r="K111" s="139"/>
      <c r="L111" s="88" t="s">
        <v>14</v>
      </c>
      <c r="M111" s="88"/>
      <c r="N111" s="89">
        <f>SUM(M100:M104)</f>
        <v>139053246.62</v>
      </c>
      <c r="O111" s="101"/>
      <c r="P111" s="158"/>
      <c r="Q111" s="173"/>
    </row>
    <row r="112" spans="1:17" x14ac:dyDescent="0.2">
      <c r="A112" s="155"/>
      <c r="B112" s="26"/>
      <c r="C112" s="31"/>
      <c r="D112" s="31"/>
      <c r="E112" s="237" t="s">
        <v>145</v>
      </c>
      <c r="F112" s="242"/>
      <c r="G112" s="243">
        <f>N111-G111</f>
        <v>144247.67000001669</v>
      </c>
      <c r="H112" s="27"/>
      <c r="J112" s="15"/>
      <c r="K112" s="17"/>
      <c r="L112" s="17"/>
      <c r="M112" s="16"/>
      <c r="N112" s="103"/>
      <c r="O112" s="101"/>
      <c r="P112" s="158"/>
    </row>
    <row r="113" spans="1:16" x14ac:dyDescent="0.2">
      <c r="A113" s="161"/>
      <c r="B113" s="32"/>
      <c r="C113" s="36"/>
      <c r="D113" s="36"/>
      <c r="E113" s="34"/>
      <c r="F113" s="34"/>
      <c r="G113" s="36"/>
      <c r="H113" s="35"/>
      <c r="J113" s="18"/>
      <c r="K113" s="20"/>
      <c r="L113" s="20"/>
      <c r="M113" s="20"/>
      <c r="N113" s="20"/>
      <c r="O113" s="105"/>
      <c r="P113" s="158"/>
    </row>
    <row r="114" spans="1:16" ht="39" customHeight="1" x14ac:dyDescent="0.2">
      <c r="A114" s="161"/>
      <c r="E114" s="1"/>
      <c r="F114" s="1"/>
      <c r="M114" s="2"/>
      <c r="N114" s="2"/>
      <c r="P114" s="158"/>
    </row>
    <row r="115" spans="1:16" x14ac:dyDescent="0.2">
      <c r="A115" s="161"/>
      <c r="B115" s="38"/>
      <c r="C115" s="39"/>
      <c r="D115" s="39"/>
      <c r="E115" s="41"/>
      <c r="F115" s="41"/>
      <c r="G115" s="39"/>
      <c r="H115" s="46"/>
      <c r="J115" s="127"/>
      <c r="K115" s="119"/>
      <c r="L115" s="119"/>
      <c r="M115" s="119"/>
      <c r="N115" s="119"/>
      <c r="O115" s="120"/>
      <c r="P115" s="158"/>
    </row>
    <row r="116" spans="1:16" x14ac:dyDescent="0.2">
      <c r="A116" s="161"/>
      <c r="B116" s="26"/>
      <c r="C116" s="72"/>
      <c r="D116" s="77"/>
      <c r="E116" s="74"/>
      <c r="F116" s="74"/>
      <c r="G116" s="78"/>
      <c r="H116" s="27"/>
      <c r="J116" s="15"/>
      <c r="K116" s="135"/>
      <c r="L116" s="131"/>
      <c r="M116" s="131"/>
      <c r="N116" s="132"/>
      <c r="O116" s="101"/>
      <c r="P116" s="158"/>
    </row>
    <row r="117" spans="1:16" x14ac:dyDescent="0.2">
      <c r="A117" s="161"/>
      <c r="B117" s="26"/>
      <c r="C117" s="59"/>
      <c r="D117" s="53" t="s">
        <v>44</v>
      </c>
      <c r="E117" s="52"/>
      <c r="F117" s="52"/>
      <c r="G117" s="55">
        <f>SUM(E119:E129)</f>
        <v>183069548.16</v>
      </c>
      <c r="H117" s="27"/>
      <c r="J117" s="15"/>
      <c r="K117" s="133"/>
      <c r="L117" s="141" t="s">
        <v>45</v>
      </c>
      <c r="M117" s="142"/>
      <c r="N117" s="143">
        <f>SUM(M119:M125)</f>
        <v>196287974.04999998</v>
      </c>
      <c r="O117" s="101"/>
      <c r="P117" s="158"/>
    </row>
    <row r="118" spans="1:16" x14ac:dyDescent="0.2">
      <c r="A118" s="161"/>
      <c r="B118" s="26"/>
      <c r="C118" s="59"/>
      <c r="D118" s="175"/>
      <c r="E118" s="174"/>
      <c r="F118" s="174"/>
      <c r="G118" s="63"/>
      <c r="H118" s="27"/>
      <c r="J118" s="15"/>
      <c r="K118" s="133"/>
      <c r="L118" s="194"/>
      <c r="M118" s="191"/>
      <c r="N118" s="136"/>
      <c r="O118" s="101"/>
      <c r="P118" s="158"/>
    </row>
    <row r="119" spans="1:16" x14ac:dyDescent="0.2">
      <c r="A119" s="161"/>
      <c r="B119" s="26"/>
      <c r="C119" s="59"/>
      <c r="D119" s="189" t="s">
        <v>95</v>
      </c>
      <c r="E119" s="182">
        <v>57426381.70000001</v>
      </c>
      <c r="F119" s="174"/>
      <c r="G119" s="66"/>
      <c r="H119" s="29"/>
      <c r="I119" s="1"/>
      <c r="J119" s="102"/>
      <c r="K119" s="133"/>
      <c r="L119" s="181" t="s">
        <v>140</v>
      </c>
      <c r="M119" s="182">
        <v>57643281.609999999</v>
      </c>
      <c r="N119" s="122"/>
      <c r="O119" s="101"/>
      <c r="P119" s="158"/>
    </row>
    <row r="120" spans="1:16" x14ac:dyDescent="0.2">
      <c r="A120" s="161"/>
      <c r="B120" s="26"/>
      <c r="C120" s="59"/>
      <c r="D120" s="189" t="s">
        <v>12</v>
      </c>
      <c r="E120" s="182">
        <v>2201603.9900000002</v>
      </c>
      <c r="F120" s="174"/>
      <c r="G120" s="66"/>
      <c r="H120" s="29"/>
      <c r="I120" s="1"/>
      <c r="J120" s="102"/>
      <c r="K120" s="133"/>
      <c r="L120" s="181" t="s">
        <v>137</v>
      </c>
      <c r="M120" s="182">
        <v>124449112.76000001</v>
      </c>
      <c r="N120" s="122"/>
      <c r="O120" s="101"/>
      <c r="P120" s="158"/>
    </row>
    <row r="121" spans="1:16" x14ac:dyDescent="0.2">
      <c r="A121" s="161"/>
      <c r="B121" s="26"/>
      <c r="C121" s="59"/>
      <c r="D121" s="190" t="s">
        <v>104</v>
      </c>
      <c r="E121" s="182">
        <v>96346261.359999999</v>
      </c>
      <c r="F121" s="174"/>
      <c r="G121" s="63"/>
      <c r="H121" s="29"/>
      <c r="I121" s="1"/>
      <c r="J121" s="102"/>
      <c r="K121" s="133"/>
      <c r="L121" s="181" t="s">
        <v>141</v>
      </c>
      <c r="M121" s="182">
        <v>4864906.67</v>
      </c>
      <c r="N121" s="122"/>
      <c r="O121" s="101"/>
      <c r="P121" s="158"/>
    </row>
    <row r="122" spans="1:16" x14ac:dyDescent="0.2">
      <c r="A122" s="161"/>
      <c r="B122" s="26"/>
      <c r="C122" s="59"/>
      <c r="D122" s="190" t="s">
        <v>99</v>
      </c>
      <c r="E122" s="182">
        <v>3356022.27</v>
      </c>
      <c r="F122" s="174"/>
      <c r="G122" s="63"/>
      <c r="H122" s="29"/>
      <c r="I122" s="1"/>
      <c r="J122" s="102"/>
      <c r="K122" s="133"/>
      <c r="L122" s="181" t="s">
        <v>142</v>
      </c>
      <c r="M122" s="182">
        <v>9169353.0500000007</v>
      </c>
      <c r="N122" s="121"/>
      <c r="O122" s="101"/>
      <c r="P122" s="158"/>
    </row>
    <row r="123" spans="1:16" x14ac:dyDescent="0.2">
      <c r="A123" s="161"/>
      <c r="B123" s="26"/>
      <c r="C123" s="59"/>
      <c r="D123" s="190" t="s">
        <v>101</v>
      </c>
      <c r="E123" s="190">
        <v>4785038.59</v>
      </c>
      <c r="F123" s="174"/>
      <c r="G123" s="63"/>
      <c r="H123" s="29"/>
      <c r="I123" s="1"/>
      <c r="J123" s="102"/>
      <c r="K123" s="133"/>
      <c r="L123" s="181" t="s">
        <v>143</v>
      </c>
      <c r="M123" s="182">
        <v>111280.56</v>
      </c>
      <c r="N123" s="136"/>
      <c r="O123" s="101"/>
      <c r="P123" s="158"/>
    </row>
    <row r="124" spans="1:16" x14ac:dyDescent="0.2">
      <c r="A124" s="161"/>
      <c r="B124" s="26"/>
      <c r="C124" s="224"/>
      <c r="D124" s="222" t="s">
        <v>105</v>
      </c>
      <c r="E124" s="187">
        <v>1258442.79</v>
      </c>
      <c r="F124" s="216"/>
      <c r="G124" s="63"/>
      <c r="H124" s="29"/>
      <c r="I124" s="1"/>
      <c r="J124" s="102"/>
      <c r="K124" s="133"/>
      <c r="L124" s="181" t="s">
        <v>4</v>
      </c>
      <c r="M124" s="182">
        <v>46080.26</v>
      </c>
      <c r="N124" s="136"/>
      <c r="O124" s="101"/>
      <c r="P124" s="158"/>
    </row>
    <row r="125" spans="1:16" x14ac:dyDescent="0.2">
      <c r="A125" s="161"/>
      <c r="B125" s="26"/>
      <c r="C125" s="224"/>
      <c r="D125" s="222" t="s">
        <v>100</v>
      </c>
      <c r="E125" s="187">
        <v>1119432.8900000001</v>
      </c>
      <c r="F125" s="216"/>
      <c r="G125" s="63"/>
      <c r="H125" s="29"/>
      <c r="I125" s="1"/>
      <c r="J125" s="102"/>
      <c r="K125" s="133"/>
      <c r="L125" s="181" t="s">
        <v>144</v>
      </c>
      <c r="M125" s="182">
        <v>3959.14</v>
      </c>
      <c r="N125" s="136"/>
      <c r="O125" s="101"/>
      <c r="P125" s="158"/>
    </row>
    <row r="126" spans="1:16" x14ac:dyDescent="0.2">
      <c r="A126" s="161"/>
      <c r="B126" s="26"/>
      <c r="C126" s="224"/>
      <c r="D126" s="222" t="s">
        <v>21</v>
      </c>
      <c r="E126" s="187">
        <v>1300411.97</v>
      </c>
      <c r="F126" s="216"/>
      <c r="G126" s="63"/>
      <c r="H126" s="29"/>
      <c r="I126" s="1"/>
      <c r="J126" s="102"/>
      <c r="K126" s="134"/>
      <c r="L126" s="115"/>
      <c r="M126" s="116"/>
      <c r="N126" s="137"/>
      <c r="O126" s="101"/>
      <c r="P126" s="158"/>
    </row>
    <row r="127" spans="1:16" x14ac:dyDescent="0.2">
      <c r="A127" s="161"/>
      <c r="B127" s="26"/>
      <c r="C127" s="224"/>
      <c r="D127" s="222" t="s">
        <v>106</v>
      </c>
      <c r="E127" s="187">
        <v>563906.54</v>
      </c>
      <c r="F127" s="216"/>
      <c r="G127" s="63"/>
      <c r="H127" s="29"/>
      <c r="I127" s="1"/>
      <c r="J127" s="102"/>
      <c r="K127" s="17"/>
      <c r="L127" s="16"/>
      <c r="M127" s="17"/>
      <c r="N127" s="128"/>
      <c r="O127" s="101"/>
      <c r="P127" s="158"/>
    </row>
    <row r="128" spans="1:16" x14ac:dyDescent="0.2">
      <c r="A128" s="161"/>
      <c r="B128" s="26"/>
      <c r="C128" s="224"/>
      <c r="D128" s="223" t="s">
        <v>107</v>
      </c>
      <c r="E128" s="187">
        <v>4965749.68</v>
      </c>
      <c r="F128" s="216"/>
      <c r="G128" s="63"/>
      <c r="H128" s="29"/>
      <c r="I128" s="1"/>
      <c r="J128" s="102"/>
      <c r="K128" s="17"/>
      <c r="L128" s="16"/>
      <c r="M128" s="17"/>
      <c r="N128" s="128"/>
      <c r="O128" s="101"/>
      <c r="P128" s="158"/>
    </row>
    <row r="129" spans="1:16" x14ac:dyDescent="0.2">
      <c r="A129" s="161"/>
      <c r="B129" s="26"/>
      <c r="C129" s="59"/>
      <c r="D129" s="84" t="s">
        <v>35</v>
      </c>
      <c r="E129" s="182">
        <v>9746296.3800000008</v>
      </c>
      <c r="F129" s="174"/>
      <c r="G129" s="63"/>
      <c r="H129" s="29"/>
      <c r="I129" s="1"/>
      <c r="J129" s="102"/>
      <c r="K129" s="17"/>
      <c r="L129" s="16"/>
      <c r="M129" s="17"/>
      <c r="N129" s="128"/>
      <c r="O129" s="101"/>
      <c r="P129" s="158"/>
    </row>
    <row r="130" spans="1:16" x14ac:dyDescent="0.2">
      <c r="A130" s="161"/>
      <c r="B130" s="26"/>
      <c r="C130" s="59"/>
      <c r="D130" s="67"/>
      <c r="E130" s="67"/>
      <c r="F130" s="174"/>
      <c r="G130" s="71"/>
      <c r="H130" s="29"/>
      <c r="I130" s="1"/>
      <c r="J130" s="102"/>
      <c r="K130" s="17"/>
      <c r="L130" s="16"/>
      <c r="M130" s="17"/>
      <c r="N130" s="128"/>
      <c r="O130" s="101"/>
      <c r="P130" s="158"/>
    </row>
    <row r="131" spans="1:16" x14ac:dyDescent="0.2">
      <c r="A131" s="161"/>
      <c r="B131" s="26"/>
      <c r="C131" s="90"/>
      <c r="D131" s="88" t="s">
        <v>16</v>
      </c>
      <c r="E131" s="87"/>
      <c r="F131" s="87"/>
      <c r="G131" s="89">
        <f>SUM(E119:E129)</f>
        <v>183069548.16</v>
      </c>
      <c r="H131" s="28"/>
      <c r="I131" s="4"/>
      <c r="J131" s="129"/>
      <c r="K131" s="139"/>
      <c r="L131" s="87" t="s">
        <v>36</v>
      </c>
      <c r="M131" s="88"/>
      <c r="N131" s="140">
        <f>SUM(M119:M125)</f>
        <v>196287974.04999998</v>
      </c>
      <c r="O131" s="101"/>
      <c r="P131" s="158"/>
    </row>
    <row r="132" spans="1:16" x14ac:dyDescent="0.2">
      <c r="A132" s="161"/>
      <c r="B132" s="26"/>
      <c r="C132" s="31"/>
      <c r="D132" s="31"/>
      <c r="E132" s="237" t="s">
        <v>145</v>
      </c>
      <c r="F132" s="238"/>
      <c r="G132" s="239">
        <f>N131-G131</f>
        <v>13218425.889999986</v>
      </c>
      <c r="H132" s="29"/>
      <c r="I132" s="1"/>
      <c r="J132" s="102"/>
      <c r="K132" s="17"/>
      <c r="L132" s="17"/>
      <c r="M132" s="103"/>
      <c r="N132" s="240"/>
      <c r="O132" s="101"/>
      <c r="P132" s="158"/>
    </row>
    <row r="133" spans="1:16" x14ac:dyDescent="0.2">
      <c r="A133" s="161"/>
      <c r="B133" s="26"/>
      <c r="C133" s="31"/>
      <c r="D133" s="241"/>
      <c r="E133" s="30"/>
      <c r="F133" s="30"/>
      <c r="G133" s="30"/>
      <c r="H133" s="29"/>
      <c r="I133" s="1"/>
      <c r="J133" s="102"/>
      <c r="K133" s="17"/>
      <c r="L133" s="17"/>
      <c r="M133" s="17"/>
      <c r="N133" s="17"/>
      <c r="O133" s="101"/>
      <c r="P133" s="158"/>
    </row>
    <row r="134" spans="1:16" x14ac:dyDescent="0.2">
      <c r="A134" s="161"/>
      <c r="B134" s="32"/>
      <c r="C134" s="36"/>
      <c r="D134" s="36"/>
      <c r="E134" s="36"/>
      <c r="F134" s="36"/>
      <c r="G134" s="34"/>
      <c r="H134" s="37"/>
      <c r="I134" s="1"/>
      <c r="J134" s="104"/>
      <c r="K134" s="19"/>
      <c r="L134" s="20"/>
      <c r="M134" s="20"/>
      <c r="N134" s="20"/>
      <c r="O134" s="105"/>
      <c r="P134" s="158"/>
    </row>
    <row r="135" spans="1:16" ht="16" thickBot="1" x14ac:dyDescent="0.25">
      <c r="A135" s="162"/>
      <c r="B135" s="163"/>
      <c r="C135" s="163"/>
      <c r="D135" s="163"/>
      <c r="E135" s="163"/>
      <c r="F135" s="163"/>
      <c r="G135" s="164"/>
      <c r="H135" s="164"/>
      <c r="I135" s="164"/>
      <c r="J135" s="164"/>
      <c r="K135" s="164"/>
      <c r="L135" s="165"/>
      <c r="M135" s="165"/>
      <c r="N135" s="163"/>
      <c r="O135" s="166"/>
      <c r="P135" s="167"/>
    </row>
    <row r="136" spans="1:16" x14ac:dyDescent="0.2">
      <c r="A136" s="2"/>
      <c r="H136" s="1"/>
      <c r="I136" s="1"/>
      <c r="J136" s="1"/>
      <c r="K136" s="1"/>
      <c r="L136" s="5"/>
      <c r="M136" s="5"/>
      <c r="N136" s="2"/>
    </row>
    <row r="137" spans="1:16" x14ac:dyDescent="0.2">
      <c r="E137" s="1"/>
      <c r="F137" s="1"/>
      <c r="H137" s="1"/>
      <c r="I137" s="1"/>
      <c r="J137" s="1"/>
      <c r="K137" s="1"/>
      <c r="L137" s="5"/>
      <c r="M137" s="5"/>
      <c r="N137" s="2"/>
    </row>
    <row r="138" spans="1:16" x14ac:dyDescent="0.2">
      <c r="A138" s="2"/>
      <c r="E138" s="1"/>
      <c r="G138" s="1"/>
    </row>
    <row r="139" spans="1:16" x14ac:dyDescent="0.2">
      <c r="C139" s="1"/>
      <c r="D139" s="1"/>
    </row>
    <row r="140" spans="1:16" x14ac:dyDescent="0.2">
      <c r="E140" s="1"/>
    </row>
    <row r="141" spans="1:16" x14ac:dyDescent="0.2">
      <c r="C141" s="1"/>
      <c r="D141" s="1"/>
    </row>
    <row r="142" spans="1:16" x14ac:dyDescent="0.2">
      <c r="A142" s="2"/>
      <c r="E142" s="1"/>
      <c r="F142" s="1"/>
    </row>
    <row r="143" spans="1:16" x14ac:dyDescent="0.2">
      <c r="G143" s="1"/>
    </row>
    <row r="144" spans="1:16" x14ac:dyDescent="0.2">
      <c r="F144" s="1"/>
    </row>
    <row r="145" spans="3:7" x14ac:dyDescent="0.2">
      <c r="C145" s="1"/>
      <c r="D145" s="1"/>
      <c r="G145" s="1"/>
    </row>
    <row r="146" spans="3:7" x14ac:dyDescent="0.2">
      <c r="E146" s="1"/>
      <c r="F146" s="1"/>
    </row>
    <row r="147" spans="3:7" x14ac:dyDescent="0.2">
      <c r="G147" s="1"/>
    </row>
    <row r="150" spans="3:7" x14ac:dyDescent="0.2">
      <c r="F150" s="1"/>
    </row>
    <row r="151" spans="3:7" x14ac:dyDescent="0.2">
      <c r="G151" s="1"/>
    </row>
    <row r="153" spans="3:7" x14ac:dyDescent="0.2">
      <c r="E153" s="1"/>
    </row>
    <row r="160" spans="3:7" x14ac:dyDescent="0.2">
      <c r="E160" s="1"/>
    </row>
    <row r="162" spans="1:7" x14ac:dyDescent="0.2">
      <c r="A162" s="2"/>
    </row>
    <row r="163" spans="1:7" x14ac:dyDescent="0.2">
      <c r="A163" s="2"/>
      <c r="E163" s="1"/>
    </row>
    <row r="164" spans="1:7" x14ac:dyDescent="0.2">
      <c r="A164" s="2"/>
    </row>
    <row r="165" spans="1:7" x14ac:dyDescent="0.2">
      <c r="A165" s="2"/>
      <c r="C165" s="1"/>
      <c r="D165" s="1"/>
    </row>
    <row r="166" spans="1:7" x14ac:dyDescent="0.2">
      <c r="A166" s="2"/>
      <c r="C166" s="1"/>
      <c r="D166" s="1"/>
      <c r="E166" s="1"/>
    </row>
    <row r="167" spans="1:7" x14ac:dyDescent="0.2">
      <c r="A167" s="2"/>
      <c r="C167" s="1"/>
      <c r="D167" s="1"/>
    </row>
    <row r="168" spans="1:7" x14ac:dyDescent="0.2">
      <c r="A168" s="2"/>
      <c r="C168" s="1"/>
      <c r="D168" s="1"/>
    </row>
    <row r="169" spans="1:7" x14ac:dyDescent="0.2">
      <c r="A169" s="2"/>
      <c r="C169" s="1"/>
      <c r="D169" s="1"/>
      <c r="E169" s="3"/>
    </row>
    <row r="170" spans="1:7" x14ac:dyDescent="0.2">
      <c r="A170" s="2"/>
      <c r="C170" s="1"/>
      <c r="D170" s="1"/>
      <c r="F170" s="1"/>
    </row>
    <row r="171" spans="1:7" x14ac:dyDescent="0.2">
      <c r="A171" s="2"/>
      <c r="C171" s="1"/>
      <c r="D171" s="1"/>
      <c r="F171" s="1"/>
      <c r="G171" s="1"/>
    </row>
    <row r="172" spans="1:7" x14ac:dyDescent="0.2">
      <c r="A172" s="2"/>
      <c r="C172" s="1"/>
      <c r="D172" s="1"/>
      <c r="F172" s="1"/>
      <c r="G172" s="1"/>
    </row>
    <row r="173" spans="1:7" x14ac:dyDescent="0.2">
      <c r="A173" s="2"/>
      <c r="C173" s="1"/>
      <c r="D173" s="1"/>
      <c r="F173" s="1"/>
      <c r="G173" s="1"/>
    </row>
    <row r="174" spans="1:7" x14ac:dyDescent="0.2">
      <c r="A174" s="2"/>
      <c r="C174" s="1"/>
      <c r="D174" s="1"/>
      <c r="F174" s="1"/>
      <c r="G174" s="1"/>
    </row>
    <row r="175" spans="1:7" x14ac:dyDescent="0.2">
      <c r="A175" s="2"/>
      <c r="C175" s="1"/>
      <c r="D175" s="1"/>
      <c r="F175" s="1"/>
      <c r="G175" s="1"/>
    </row>
    <row r="176" spans="1:7" x14ac:dyDescent="0.2">
      <c r="A176" s="2"/>
      <c r="C176" s="1"/>
      <c r="D176" s="1"/>
      <c r="F176" s="1"/>
      <c r="G176" s="1"/>
    </row>
    <row r="177" spans="1:7" x14ac:dyDescent="0.2">
      <c r="A177" s="2"/>
      <c r="C177" s="1"/>
      <c r="D177" s="1"/>
      <c r="F177" s="1"/>
      <c r="G177" s="1"/>
    </row>
    <row r="178" spans="1:7" x14ac:dyDescent="0.2">
      <c r="A178" s="2"/>
      <c r="C178" s="1"/>
      <c r="D178" s="1"/>
      <c r="F178" s="1"/>
      <c r="G178" s="1"/>
    </row>
    <row r="179" spans="1:7" x14ac:dyDescent="0.2">
      <c r="A179" s="2"/>
      <c r="C179" s="1"/>
      <c r="D179" s="1"/>
      <c r="E179" s="1"/>
      <c r="F179" s="1"/>
      <c r="G179" s="1"/>
    </row>
    <row r="180" spans="1:7" x14ac:dyDescent="0.2">
      <c r="A180" s="2"/>
      <c r="C180" s="1"/>
      <c r="D180" s="1"/>
      <c r="E180" s="1"/>
      <c r="F180" s="1"/>
      <c r="G180" s="1"/>
    </row>
    <row r="181" spans="1:7" x14ac:dyDescent="0.2">
      <c r="A181" s="2"/>
      <c r="C181" s="1"/>
      <c r="D181" s="1"/>
      <c r="E181" s="1"/>
      <c r="F181" s="1"/>
      <c r="G181" s="1"/>
    </row>
    <row r="182" spans="1:7" x14ac:dyDescent="0.2">
      <c r="A182" s="2"/>
      <c r="C182" s="1"/>
      <c r="D182" s="1"/>
      <c r="F182" s="1"/>
      <c r="G182" s="1"/>
    </row>
    <row r="183" spans="1:7" x14ac:dyDescent="0.2">
      <c r="A183" s="2"/>
      <c r="C183" s="1"/>
      <c r="D183" s="1"/>
      <c r="F183" s="1"/>
      <c r="G183" s="1"/>
    </row>
    <row r="184" spans="1:7" x14ac:dyDescent="0.2">
      <c r="A184" s="2"/>
      <c r="C184" s="1"/>
      <c r="D184" s="1"/>
      <c r="F184" s="1"/>
      <c r="G184" s="1"/>
    </row>
    <row r="185" spans="1:7" x14ac:dyDescent="0.2">
      <c r="A185" s="2"/>
      <c r="C185" s="1"/>
      <c r="D185" s="1"/>
      <c r="F185" s="1"/>
      <c r="G185" s="1"/>
    </row>
    <row r="186" spans="1:7" x14ac:dyDescent="0.2">
      <c r="A186" s="2"/>
      <c r="C186" s="1"/>
      <c r="D186" s="1"/>
      <c r="F186" s="1"/>
      <c r="G186" s="1"/>
    </row>
    <row r="187" spans="1:7" x14ac:dyDescent="0.2">
      <c r="A187" s="2"/>
      <c r="C187" s="1"/>
      <c r="D187" s="1"/>
      <c r="F187" s="1"/>
      <c r="G187" s="1"/>
    </row>
    <row r="188" spans="1:7" x14ac:dyDescent="0.2">
      <c r="A188" s="2"/>
      <c r="C188" s="1"/>
      <c r="D188" s="1"/>
      <c r="F188" s="1"/>
      <c r="G188" s="1"/>
    </row>
    <row r="189" spans="1:7" x14ac:dyDescent="0.2">
      <c r="A189" s="2"/>
      <c r="C189" s="1"/>
      <c r="D189" s="1"/>
      <c r="F189" s="1"/>
      <c r="G189" s="1"/>
    </row>
    <row r="190" spans="1:7" x14ac:dyDescent="0.2">
      <c r="A190" s="2"/>
      <c r="C190" s="1"/>
      <c r="D190" s="1"/>
      <c r="F190" s="1"/>
      <c r="G190" s="1"/>
    </row>
    <row r="191" spans="1:7" x14ac:dyDescent="0.2">
      <c r="A191" s="2"/>
      <c r="C191" s="1"/>
      <c r="D191" s="1"/>
      <c r="F191" s="1"/>
      <c r="G191" s="1"/>
    </row>
    <row r="192" spans="1:7" x14ac:dyDescent="0.2">
      <c r="A192" s="2"/>
      <c r="C192" s="1"/>
      <c r="D192" s="1"/>
      <c r="F192" s="1"/>
      <c r="G192" s="1"/>
    </row>
    <row r="193" spans="1:7" x14ac:dyDescent="0.2">
      <c r="A193" s="2"/>
      <c r="C193" s="1"/>
      <c r="D193" s="1"/>
      <c r="F193" s="1"/>
      <c r="G193" s="1"/>
    </row>
    <row r="194" spans="1:7" x14ac:dyDescent="0.2">
      <c r="A194" s="2"/>
      <c r="C194" s="1"/>
      <c r="D194" s="1"/>
      <c r="F194" s="1"/>
      <c r="G194" s="1"/>
    </row>
    <row r="195" spans="1:7" x14ac:dyDescent="0.2">
      <c r="A195" s="2"/>
      <c r="C195" s="1"/>
      <c r="D195" s="1"/>
      <c r="F195" s="1"/>
      <c r="G195" s="1"/>
    </row>
    <row r="196" spans="1:7" x14ac:dyDescent="0.2">
      <c r="A196" s="2"/>
      <c r="C196" s="1"/>
      <c r="D196" s="1"/>
      <c r="F196" s="1"/>
      <c r="G196" s="1"/>
    </row>
    <row r="197" spans="1:7" x14ac:dyDescent="0.2">
      <c r="A197" s="2"/>
      <c r="C197" s="1"/>
      <c r="D197" s="1"/>
      <c r="F197" s="1"/>
      <c r="G197" s="1"/>
    </row>
    <row r="198" spans="1:7" x14ac:dyDescent="0.2">
      <c r="A198" s="2"/>
      <c r="C198" s="1"/>
      <c r="D198" s="1"/>
      <c r="F198" s="1"/>
      <c r="G198" s="1"/>
    </row>
    <row r="199" spans="1:7" x14ac:dyDescent="0.2">
      <c r="A199" s="2"/>
      <c r="C199" s="1"/>
      <c r="D199" s="1"/>
      <c r="F199" s="1"/>
      <c r="G199" s="1"/>
    </row>
    <row r="200" spans="1:7" x14ac:dyDescent="0.2">
      <c r="A200" s="2"/>
      <c r="C200" s="1"/>
      <c r="D200" s="1"/>
      <c r="F200" s="1"/>
      <c r="G200" s="1"/>
    </row>
    <row r="201" spans="1:7" x14ac:dyDescent="0.2">
      <c r="A201" s="2"/>
      <c r="C201" s="1"/>
      <c r="D201" s="1"/>
      <c r="F201" s="1"/>
      <c r="G201" s="1"/>
    </row>
    <row r="202" spans="1:7" x14ac:dyDescent="0.2">
      <c r="A202" s="2"/>
      <c r="C202" s="1"/>
      <c r="D202" s="1"/>
      <c r="F202" s="1"/>
      <c r="G202" s="1"/>
    </row>
    <row r="203" spans="1:7" x14ac:dyDescent="0.2">
      <c r="A203" s="2"/>
      <c r="C203" s="1"/>
      <c r="D203" s="1"/>
      <c r="F203" s="1"/>
      <c r="G203" s="1"/>
    </row>
    <row r="204" spans="1:7" x14ac:dyDescent="0.2">
      <c r="A204" s="2"/>
      <c r="C204" s="1"/>
      <c r="D204" s="1"/>
      <c r="F204" s="1"/>
      <c r="G204" s="1"/>
    </row>
    <row r="205" spans="1:7" x14ac:dyDescent="0.2">
      <c r="A205" s="2"/>
      <c r="C205" s="1"/>
      <c r="D205" s="1"/>
      <c r="F205" s="1"/>
      <c r="G205" s="1"/>
    </row>
    <row r="206" spans="1:7" x14ac:dyDescent="0.2">
      <c r="A206" s="2"/>
      <c r="C206" s="1"/>
      <c r="D206" s="1"/>
      <c r="F206" s="1"/>
      <c r="G206" s="1"/>
    </row>
    <row r="207" spans="1:7" x14ac:dyDescent="0.2">
      <c r="A207" s="2"/>
      <c r="C207" s="1"/>
      <c r="D207" s="1"/>
      <c r="F207" s="1"/>
      <c r="G207" s="1"/>
    </row>
    <row r="208" spans="1:7" x14ac:dyDescent="0.2">
      <c r="A208" s="2"/>
      <c r="C208" s="1"/>
      <c r="D208" s="1"/>
      <c r="F208" s="1"/>
      <c r="G208" s="1"/>
    </row>
    <row r="209" spans="1:7" x14ac:dyDescent="0.2">
      <c r="A209" s="2"/>
      <c r="C209" s="1"/>
      <c r="D209" s="1"/>
      <c r="F209" s="1"/>
      <c r="G209" s="1"/>
    </row>
    <row r="210" spans="1:7" x14ac:dyDescent="0.2">
      <c r="C210" s="1"/>
      <c r="D210" s="1"/>
      <c r="F210" s="1"/>
      <c r="G210" s="1"/>
    </row>
    <row r="211" spans="1:7" x14ac:dyDescent="0.2">
      <c r="C211" s="1"/>
      <c r="D211" s="1"/>
      <c r="F211" s="1"/>
      <c r="G211" s="1"/>
    </row>
    <row r="212" spans="1:7" x14ac:dyDescent="0.2">
      <c r="C212" s="1"/>
      <c r="D212" s="1"/>
      <c r="F212" s="1"/>
      <c r="G212" s="1"/>
    </row>
    <row r="213" spans="1:7" x14ac:dyDescent="0.2">
      <c r="F213" s="1"/>
      <c r="G213" s="1"/>
    </row>
    <row r="214" spans="1:7" x14ac:dyDescent="0.2">
      <c r="F214" s="1"/>
      <c r="G214" s="1"/>
    </row>
    <row r="215" spans="1:7" x14ac:dyDescent="0.2">
      <c r="F215" s="1"/>
      <c r="G215" s="1"/>
    </row>
    <row r="216" spans="1:7" x14ac:dyDescent="0.2">
      <c r="F216" s="1"/>
      <c r="G216" s="1"/>
    </row>
    <row r="217" spans="1:7" x14ac:dyDescent="0.2">
      <c r="F217" s="1"/>
      <c r="G217" s="1"/>
    </row>
    <row r="218" spans="1:7" x14ac:dyDescent="0.2">
      <c r="G218" s="1"/>
    </row>
    <row r="220" spans="1:7" x14ac:dyDescent="0.2">
      <c r="A220" s="2"/>
    </row>
    <row r="223" spans="1:7" x14ac:dyDescent="0.2">
      <c r="A223" s="2"/>
      <c r="C223" s="1"/>
      <c r="D223" s="1"/>
    </row>
    <row r="226" spans="3:7" x14ac:dyDescent="0.2">
      <c r="C226" s="1"/>
      <c r="D226" s="1"/>
    </row>
    <row r="228" spans="3:7" x14ac:dyDescent="0.2">
      <c r="F228" s="1"/>
    </row>
    <row r="229" spans="3:7" x14ac:dyDescent="0.2">
      <c r="F229" s="1"/>
      <c r="G229" s="1"/>
    </row>
    <row r="231" spans="3:7" x14ac:dyDescent="0.2">
      <c r="F231" s="1"/>
    </row>
    <row r="232" spans="3:7" x14ac:dyDescent="0.2">
      <c r="F232" s="3"/>
      <c r="G232" s="1"/>
    </row>
    <row r="242" spans="1:7" x14ac:dyDescent="0.2">
      <c r="A242" s="2"/>
      <c r="G242" s="1"/>
    </row>
    <row r="243" spans="1:7" x14ac:dyDescent="0.2">
      <c r="A243" s="2"/>
    </row>
    <row r="244" spans="1:7" x14ac:dyDescent="0.2">
      <c r="A244" s="2"/>
    </row>
    <row r="245" spans="1:7" x14ac:dyDescent="0.2">
      <c r="A245" s="2"/>
      <c r="C245" s="1"/>
      <c r="D245" s="1"/>
    </row>
    <row r="246" spans="1:7" x14ac:dyDescent="0.2">
      <c r="A246" s="2"/>
      <c r="C246" s="1"/>
      <c r="D246" s="1"/>
    </row>
    <row r="247" spans="1:7" x14ac:dyDescent="0.2">
      <c r="A247" s="2"/>
      <c r="C247" s="1"/>
      <c r="D247" s="1"/>
    </row>
    <row r="248" spans="1:7" x14ac:dyDescent="0.2">
      <c r="A248" s="2"/>
      <c r="C248" s="1"/>
      <c r="D248" s="1"/>
    </row>
    <row r="249" spans="1:7" x14ac:dyDescent="0.2">
      <c r="A249" s="2"/>
      <c r="C249" s="1"/>
      <c r="D249" s="1"/>
    </row>
    <row r="250" spans="1:7" x14ac:dyDescent="0.2">
      <c r="A250" s="2"/>
      <c r="C250" s="1"/>
      <c r="D250" s="1"/>
    </row>
    <row r="251" spans="1:7" x14ac:dyDescent="0.2">
      <c r="A251" s="2"/>
      <c r="C251" s="1"/>
      <c r="D251" s="1"/>
      <c r="G251" s="1"/>
    </row>
    <row r="252" spans="1:7" x14ac:dyDescent="0.2">
      <c r="A252" s="2"/>
      <c r="C252" s="1"/>
      <c r="D252" s="1"/>
      <c r="G252" s="1"/>
    </row>
    <row r="253" spans="1:7" x14ac:dyDescent="0.2">
      <c r="A253" s="2"/>
      <c r="C253" s="1"/>
      <c r="D253" s="1"/>
      <c r="G253" s="1"/>
    </row>
    <row r="254" spans="1:7" x14ac:dyDescent="0.2">
      <c r="A254" s="2"/>
      <c r="C254" s="1"/>
      <c r="D254" s="1"/>
      <c r="F254" s="1"/>
      <c r="G254" s="1"/>
    </row>
    <row r="255" spans="1:7" x14ac:dyDescent="0.2">
      <c r="A255" s="2"/>
      <c r="C255" s="1"/>
      <c r="D255" s="1"/>
      <c r="F255" s="1"/>
      <c r="G255" s="1"/>
    </row>
    <row r="256" spans="1:7" x14ac:dyDescent="0.2">
      <c r="A256" s="2"/>
      <c r="C256" s="1"/>
      <c r="D256" s="1"/>
      <c r="F256" s="152"/>
      <c r="G256" s="1"/>
    </row>
    <row r="257" spans="1:7" x14ac:dyDescent="0.2">
      <c r="A257" s="2"/>
      <c r="C257" s="1"/>
      <c r="D257" s="1"/>
      <c r="F257" s="152"/>
      <c r="G257" s="1"/>
    </row>
    <row r="258" spans="1:7" x14ac:dyDescent="0.2">
      <c r="C258" s="1"/>
      <c r="D258" s="1"/>
      <c r="F258" s="152"/>
      <c r="G258" s="1"/>
    </row>
    <row r="259" spans="1:7" x14ac:dyDescent="0.2">
      <c r="C259" s="1"/>
      <c r="D259" s="1"/>
      <c r="F259" s="1"/>
      <c r="G259" s="1"/>
    </row>
    <row r="260" spans="1:7" x14ac:dyDescent="0.2">
      <c r="C260" s="1"/>
      <c r="D260" s="1"/>
      <c r="F260" s="1"/>
      <c r="G260" s="1"/>
    </row>
    <row r="261" spans="1:7" x14ac:dyDescent="0.2">
      <c r="F261" s="1"/>
      <c r="G261" s="1"/>
    </row>
    <row r="262" spans="1:7" x14ac:dyDescent="0.2">
      <c r="F262" s="1"/>
      <c r="G262" s="1"/>
    </row>
    <row r="263" spans="1:7" x14ac:dyDescent="0.2">
      <c r="F263" s="1"/>
      <c r="G263" s="1"/>
    </row>
    <row r="264" spans="1:7" x14ac:dyDescent="0.2">
      <c r="F264" s="1"/>
      <c r="G264" s="1"/>
    </row>
    <row r="265" spans="1:7" x14ac:dyDescent="0.2">
      <c r="F265" s="1"/>
      <c r="G265" s="1"/>
    </row>
    <row r="266" spans="1:7" x14ac:dyDescent="0.2">
      <c r="G266" s="1"/>
    </row>
    <row r="302" spans="7:7" x14ac:dyDescent="0.2">
      <c r="G302" s="1"/>
    </row>
    <row r="305" spans="7:13" x14ac:dyDescent="0.2">
      <c r="G305" s="4"/>
    </row>
    <row r="306" spans="7:13" x14ac:dyDescent="0.2">
      <c r="L306" s="3"/>
    </row>
    <row r="308" spans="7:13" x14ac:dyDescent="0.2">
      <c r="M308" s="4"/>
    </row>
    <row r="314" spans="7:13" x14ac:dyDescent="0.2">
      <c r="K314" s="3"/>
    </row>
    <row r="315" spans="7:13" x14ac:dyDescent="0.2">
      <c r="H315" s="3"/>
      <c r="I315" s="3"/>
      <c r="J315" s="3"/>
    </row>
    <row r="321" spans="12:12" x14ac:dyDescent="0.2">
      <c r="L321" s="3"/>
    </row>
  </sheetData>
  <mergeCells count="3">
    <mergeCell ref="B2:P2"/>
    <mergeCell ref="B3:P3"/>
    <mergeCell ref="D5:F5"/>
  </mergeCells>
  <pageMargins left="0.7" right="0.7" top="0.75" bottom="0.75" header="0.3" footer="0.3"/>
  <pageSetup paperSize="9" scale="4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filiz.isbilen</dc:creator>
  <cp:lastModifiedBy>Mustafa Söğütlü</cp:lastModifiedBy>
  <cp:lastPrinted>2026-04-07T13:19:10Z</cp:lastPrinted>
  <dcterms:created xsi:type="dcterms:W3CDTF">2025-10-24T14:48:16Z</dcterms:created>
  <dcterms:modified xsi:type="dcterms:W3CDTF">2026-04-07T13:19:12Z</dcterms:modified>
</cp:coreProperties>
</file>